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山の資料\ＹＷＶ\山行記録\"/>
    </mc:Choice>
  </mc:AlternateContent>
  <xr:revisionPtr revIDLastSave="0" documentId="13_ncr:1_{3F951D9E-27F5-4D3B-A336-ABC66B21750D}" xr6:coauthVersionLast="47" xr6:coauthVersionMax="47" xr10:uidLastSave="{00000000-0000-0000-0000-000000000000}"/>
  <bookViews>
    <workbookView xWindow="-120" yWindow="-120" windowWidth="29040" windowHeight="15720" tabRatio="414" activeTab="5" xr2:uid="{00000000-000D-0000-FFFF-FFFF00000000}"/>
  </bookViews>
  <sheets>
    <sheet name="1-5期" sheetId="1" r:id="rId1"/>
    <sheet name="6-8期" sheetId="2" r:id="rId2"/>
    <sheet name="9-17期" sheetId="3" r:id="rId3"/>
    <sheet name="18～34期" sheetId="4" r:id="rId4"/>
    <sheet name="36～52期" sheetId="5" r:id="rId5"/>
    <sheet name="53期～" sheetId="6" r:id="rId6"/>
    <sheet name="Sheet1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6" i="6" l="1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C32" i="4"/>
  <c r="D32" i="4"/>
  <c r="E32" i="4"/>
  <c r="F32" i="4"/>
  <c r="C33" i="4"/>
  <c r="D33" i="4"/>
  <c r="E33" i="4"/>
  <c r="F33" i="4"/>
  <c r="C34" i="4"/>
  <c r="D34" i="4"/>
  <c r="E34" i="4"/>
  <c r="F34" i="4"/>
  <c r="C35" i="4"/>
  <c r="D35" i="4"/>
  <c r="E35" i="4"/>
  <c r="F35" i="4"/>
  <c r="C36" i="4"/>
  <c r="D36" i="4"/>
  <c r="E36" i="4"/>
  <c r="F36" i="4"/>
  <c r="C37" i="4"/>
  <c r="D37" i="4"/>
  <c r="E37" i="4"/>
  <c r="F37" i="4"/>
  <c r="C38" i="4"/>
  <c r="D38" i="4"/>
  <c r="E38" i="4"/>
  <c r="F38" i="4"/>
  <c r="C39" i="4"/>
  <c r="D39" i="4"/>
  <c r="E39" i="4"/>
  <c r="F39" i="4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BP4" i="3"/>
  <c r="E20" i="3"/>
  <c r="E21" i="3"/>
  <c r="E22" i="3"/>
  <c r="E23" i="3"/>
  <c r="E24" i="3"/>
  <c r="E25" i="3"/>
  <c r="D21" i="3"/>
  <c r="D22" i="3"/>
  <c r="D23" i="3"/>
  <c r="D24" i="3"/>
  <c r="D25" i="3"/>
  <c r="C21" i="3"/>
  <c r="C22" i="3"/>
  <c r="C23" i="3"/>
  <c r="C24" i="3"/>
  <c r="C25" i="3"/>
  <c r="C26" i="3"/>
  <c r="D21" i="2"/>
  <c r="D22" i="2"/>
  <c r="D23" i="2"/>
  <c r="C21" i="2"/>
  <c r="C22" i="2"/>
  <c r="C23" i="2"/>
  <c r="C24" i="2"/>
  <c r="C25" i="2"/>
  <c r="AK4" i="5"/>
  <c r="BU4" i="4"/>
  <c r="AR4" i="2"/>
  <c r="AR4" i="1"/>
  <c r="D19" i="2" l="1"/>
  <c r="D20" i="2"/>
  <c r="E19" i="3"/>
  <c r="C18" i="4" l="1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E18" i="3"/>
  <c r="C18" i="3"/>
  <c r="D18" i="3"/>
  <c r="C19" i="3"/>
  <c r="D19" i="3"/>
  <c r="C20" i="3"/>
  <c r="D20" i="3"/>
  <c r="C15" i="4" l="1"/>
  <c r="D15" i="4"/>
  <c r="E15" i="4"/>
  <c r="F15" i="4"/>
  <c r="C16" i="4"/>
  <c r="D16" i="4"/>
  <c r="E16" i="4"/>
  <c r="F16" i="4"/>
  <c r="C17" i="4"/>
  <c r="D17" i="4"/>
  <c r="E17" i="4"/>
  <c r="F17" i="4"/>
  <c r="C15" i="3"/>
  <c r="C16" i="3"/>
  <c r="C17" i="3"/>
  <c r="E15" i="3"/>
  <c r="E16" i="3"/>
  <c r="E17" i="3"/>
  <c r="F15" i="3"/>
  <c r="F16" i="3"/>
  <c r="F17" i="3"/>
  <c r="D16" i="3"/>
  <c r="D17" i="3"/>
  <c r="D15" i="3"/>
  <c r="AX55" i="3" l="1"/>
  <c r="C13" i="4"/>
  <c r="D13" i="4"/>
  <c r="E13" i="4"/>
  <c r="F13" i="4"/>
  <c r="C14" i="4"/>
  <c r="D14" i="4"/>
  <c r="E14" i="4"/>
  <c r="F14" i="4"/>
  <c r="E11" i="4" l="1"/>
  <c r="E12" i="4"/>
  <c r="F20" i="6" l="1"/>
  <c r="E20" i="6"/>
  <c r="D20" i="6"/>
  <c r="C20" i="6"/>
  <c r="F19" i="6"/>
  <c r="E19" i="6"/>
  <c r="D19" i="6"/>
  <c r="C19" i="6"/>
  <c r="F18" i="6"/>
  <c r="E18" i="6"/>
  <c r="D18" i="6"/>
  <c r="C18" i="6"/>
  <c r="F17" i="6"/>
  <c r="E17" i="6"/>
  <c r="D17" i="6"/>
  <c r="C17" i="6"/>
  <c r="F16" i="6"/>
  <c r="E16" i="6"/>
  <c r="D16" i="6"/>
  <c r="C16" i="6"/>
  <c r="F15" i="6"/>
  <c r="E15" i="6"/>
  <c r="D15" i="6"/>
  <c r="C15" i="6"/>
  <c r="F14" i="6"/>
  <c r="E14" i="6"/>
  <c r="D14" i="6"/>
  <c r="C14" i="6"/>
  <c r="F13" i="6"/>
  <c r="E13" i="6"/>
  <c r="D13" i="6"/>
  <c r="C13" i="6"/>
  <c r="F12" i="6"/>
  <c r="E12" i="6"/>
  <c r="D12" i="6"/>
  <c r="C12" i="6"/>
  <c r="F11" i="6"/>
  <c r="E11" i="6"/>
  <c r="D11" i="6"/>
  <c r="C11" i="6"/>
  <c r="F10" i="6"/>
  <c r="E10" i="6"/>
  <c r="D10" i="6"/>
  <c r="C10" i="6"/>
  <c r="E10" i="4" l="1"/>
  <c r="M55" i="3"/>
  <c r="AC55" i="3"/>
  <c r="AV55" i="3"/>
  <c r="BB55" i="3"/>
  <c r="BA55" i="3"/>
  <c r="AZ55" i="3"/>
  <c r="BB56" i="3" s="1"/>
  <c r="AC55" i="4"/>
  <c r="AB55" i="4"/>
  <c r="AZ55" i="4"/>
  <c r="AZ56" i="4" s="1"/>
  <c r="BH55" i="4"/>
  <c r="BH56" i="4" s="1"/>
  <c r="BU58" i="4" l="1"/>
  <c r="E9" i="6" l="1"/>
  <c r="D9" i="6"/>
  <c r="C9" i="6"/>
  <c r="E9" i="4"/>
  <c r="U55" i="3"/>
  <c r="AI55" i="4" l="1"/>
  <c r="E14" i="3" l="1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C7" i="6"/>
  <c r="E8" i="6"/>
  <c r="D8" i="6"/>
  <c r="C8" i="6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C7" i="2"/>
  <c r="E7" i="6"/>
  <c r="D7" i="6"/>
  <c r="BU13" i="4" l="1"/>
  <c r="BU12" i="4"/>
  <c r="BU11" i="4"/>
  <c r="BU7" i="4"/>
  <c r="BC55" i="4"/>
  <c r="BB55" i="4"/>
  <c r="BC56" i="4" s="1"/>
  <c r="C12" i="4"/>
  <c r="C11" i="4"/>
  <c r="C10" i="4"/>
  <c r="C9" i="4"/>
  <c r="D12" i="4"/>
  <c r="D11" i="4"/>
  <c r="D10" i="4"/>
  <c r="D9" i="4"/>
  <c r="F12" i="4"/>
  <c r="F11" i="4"/>
  <c r="F10" i="4"/>
  <c r="F9" i="4"/>
  <c r="F8" i="4"/>
  <c r="F7" i="4"/>
  <c r="D8" i="4"/>
  <c r="C8" i="4"/>
  <c r="AB55" i="3"/>
  <c r="D8" i="3"/>
  <c r="C8" i="3"/>
  <c r="AK58" i="5" l="1"/>
  <c r="BP58" i="3"/>
  <c r="AR58" i="2"/>
  <c r="AR58" i="1"/>
  <c r="AA57" i="6" l="1"/>
  <c r="AS58" i="2"/>
  <c r="F7" i="5"/>
  <c r="E7" i="5"/>
  <c r="D7" i="5"/>
  <c r="C7" i="5"/>
  <c r="D7" i="4"/>
  <c r="C7" i="4"/>
  <c r="E7" i="3"/>
  <c r="D7" i="3"/>
  <c r="C7" i="3"/>
  <c r="D7" i="2"/>
  <c r="C6" i="2"/>
  <c r="AN55" i="4"/>
  <c r="AL57" i="6" l="1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4" i="3"/>
  <c r="F13" i="3"/>
  <c r="F12" i="3"/>
  <c r="F11" i="3"/>
  <c r="F10" i="3"/>
  <c r="F9" i="3"/>
  <c r="F8" i="3"/>
  <c r="F7" i="3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18" i="2"/>
  <c r="D17" i="2"/>
  <c r="D16" i="2"/>
  <c r="D15" i="2"/>
  <c r="D14" i="2"/>
  <c r="D13" i="2"/>
  <c r="D12" i="2"/>
  <c r="D11" i="2"/>
  <c r="D10" i="2"/>
  <c r="D9" i="2"/>
  <c r="D8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I55" i="6"/>
  <c r="AH55" i="6"/>
  <c r="AG55" i="6"/>
  <c r="AF55" i="6"/>
  <c r="AE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E54" i="6"/>
  <c r="D54" i="6"/>
  <c r="C54" i="6"/>
  <c r="Z54" i="6"/>
  <c r="Z53" i="6"/>
  <c r="Z52" i="6"/>
  <c r="AL52" i="6" s="1"/>
  <c r="Z51" i="6"/>
  <c r="Z50" i="6"/>
  <c r="Z49" i="6"/>
  <c r="Z48" i="6"/>
  <c r="Z47" i="6"/>
  <c r="AL47" i="6" s="1"/>
  <c r="Z46" i="6"/>
  <c r="Z45" i="6"/>
  <c r="Z44" i="6"/>
  <c r="AL44" i="6" s="1"/>
  <c r="Z43" i="6"/>
  <c r="Z42" i="6"/>
  <c r="Z41" i="6"/>
  <c r="Z40" i="6"/>
  <c r="Z39" i="6"/>
  <c r="AL39" i="6" s="1"/>
  <c r="Z38" i="6"/>
  <c r="Z37" i="6"/>
  <c r="Z36" i="6"/>
  <c r="AL36" i="6" s="1"/>
  <c r="Z35" i="6"/>
  <c r="Z34" i="6"/>
  <c r="Z33" i="6"/>
  <c r="Z32" i="6"/>
  <c r="AL32" i="6" s="1"/>
  <c r="Z31" i="6"/>
  <c r="AL31" i="6" s="1"/>
  <c r="Z30" i="6"/>
  <c r="Z29" i="6"/>
  <c r="Z28" i="6"/>
  <c r="AL28" i="6" s="1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AJ7" i="6" s="1"/>
  <c r="AJ55" i="6" s="1"/>
  <c r="Z6" i="6"/>
  <c r="Z5" i="6"/>
  <c r="AL54" i="6" s="1"/>
  <c r="AL29" i="6"/>
  <c r="AL53" i="6"/>
  <c r="AL51" i="6"/>
  <c r="AL50" i="6"/>
  <c r="AL49" i="6"/>
  <c r="AL48" i="6"/>
  <c r="AL46" i="6"/>
  <c r="AL45" i="6"/>
  <c r="AL43" i="6"/>
  <c r="AL42" i="6"/>
  <c r="AL41" i="6"/>
  <c r="AL40" i="6"/>
  <c r="AL38" i="6"/>
  <c r="AL37" i="6"/>
  <c r="AL35" i="6"/>
  <c r="AL34" i="6"/>
  <c r="AL33" i="6"/>
  <c r="AL30" i="6"/>
  <c r="Y56" i="6"/>
  <c r="W56" i="6"/>
  <c r="U56" i="6"/>
  <c r="F54" i="6"/>
  <c r="F53" i="6"/>
  <c r="E53" i="6"/>
  <c r="D53" i="6"/>
  <c r="C53" i="6"/>
  <c r="F52" i="6"/>
  <c r="E52" i="6"/>
  <c r="D52" i="6"/>
  <c r="C52" i="6"/>
  <c r="F51" i="6"/>
  <c r="E51" i="6"/>
  <c r="D51" i="6"/>
  <c r="C51" i="6"/>
  <c r="F50" i="6"/>
  <c r="E50" i="6"/>
  <c r="D50" i="6"/>
  <c r="C50" i="6"/>
  <c r="F49" i="6"/>
  <c r="E49" i="6"/>
  <c r="D49" i="6"/>
  <c r="C49" i="6"/>
  <c r="F48" i="6"/>
  <c r="E48" i="6"/>
  <c r="D48" i="6"/>
  <c r="C48" i="6"/>
  <c r="F47" i="6"/>
  <c r="E47" i="6"/>
  <c r="D47" i="6"/>
  <c r="C47" i="6"/>
  <c r="F46" i="6"/>
  <c r="E46" i="6"/>
  <c r="D46" i="6"/>
  <c r="C46" i="6"/>
  <c r="F45" i="6"/>
  <c r="E45" i="6"/>
  <c r="D45" i="6"/>
  <c r="C45" i="6"/>
  <c r="F44" i="6"/>
  <c r="E44" i="6"/>
  <c r="D44" i="6"/>
  <c r="C44" i="6"/>
  <c r="F43" i="6"/>
  <c r="E43" i="6"/>
  <c r="D43" i="6"/>
  <c r="C43" i="6"/>
  <c r="F42" i="6"/>
  <c r="E42" i="6"/>
  <c r="D42" i="6"/>
  <c r="C42" i="6"/>
  <c r="F41" i="6"/>
  <c r="E41" i="6"/>
  <c r="D41" i="6"/>
  <c r="C41" i="6"/>
  <c r="F40" i="6"/>
  <c r="E40" i="6"/>
  <c r="D40" i="6"/>
  <c r="C40" i="6"/>
  <c r="F39" i="6"/>
  <c r="E39" i="6"/>
  <c r="D39" i="6"/>
  <c r="C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9" i="6"/>
  <c r="F8" i="6"/>
  <c r="F7" i="6"/>
  <c r="F6" i="6"/>
  <c r="E6" i="6"/>
  <c r="D6" i="6"/>
  <c r="C6" i="6"/>
  <c r="AJ55" i="5"/>
  <c r="AI55" i="5"/>
  <c r="AH55" i="5"/>
  <c r="AJ56" i="5" s="1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U56" i="5" s="1"/>
  <c r="T55" i="5"/>
  <c r="S55" i="5"/>
  <c r="S56" i="5" s="1"/>
  <c r="R55" i="5"/>
  <c r="Q55" i="5"/>
  <c r="P55" i="5"/>
  <c r="O55" i="5"/>
  <c r="N55" i="5"/>
  <c r="M55" i="5"/>
  <c r="L55" i="5"/>
  <c r="K55" i="5"/>
  <c r="J55" i="5"/>
  <c r="K56" i="5" s="1"/>
  <c r="I55" i="5"/>
  <c r="H55" i="5"/>
  <c r="BT55" i="4"/>
  <c r="BS55" i="4"/>
  <c r="BR55" i="4"/>
  <c r="BQ55" i="4"/>
  <c r="BP55" i="4"/>
  <c r="BO55" i="4"/>
  <c r="BN55" i="4"/>
  <c r="BN56" i="4" s="1"/>
  <c r="BM55" i="4"/>
  <c r="BL55" i="4"/>
  <c r="BK55" i="4"/>
  <c r="BJ55" i="4"/>
  <c r="BG55" i="4"/>
  <c r="BF55" i="4"/>
  <c r="BE55" i="4"/>
  <c r="AX55" i="4"/>
  <c r="AX56" i="4" s="1"/>
  <c r="AW55" i="4"/>
  <c r="AV55" i="4"/>
  <c r="AU55" i="4"/>
  <c r="AT55" i="4"/>
  <c r="AT56" i="4" s="1"/>
  <c r="AR55" i="4"/>
  <c r="AQ55" i="4"/>
  <c r="AP55" i="4"/>
  <c r="AM55" i="4"/>
  <c r="AL55" i="4"/>
  <c r="AK55" i="4"/>
  <c r="AJ55" i="4"/>
  <c r="AH55" i="4"/>
  <c r="AG55" i="4"/>
  <c r="AF55" i="4"/>
  <c r="AE55" i="4"/>
  <c r="AD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BO55" i="3"/>
  <c r="BN55" i="3"/>
  <c r="BM55" i="3"/>
  <c r="BL55" i="3"/>
  <c r="BK55" i="3"/>
  <c r="BJ55" i="3"/>
  <c r="BI55" i="3"/>
  <c r="BH55" i="3"/>
  <c r="BG55" i="3"/>
  <c r="BF55" i="3"/>
  <c r="BE55" i="3"/>
  <c r="BD55" i="3"/>
  <c r="AW56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F56" i="3" s="1"/>
  <c r="AE55" i="3"/>
  <c r="AD55" i="3"/>
  <c r="AA55" i="3"/>
  <c r="Z55" i="3"/>
  <c r="Y55" i="3"/>
  <c r="X55" i="3"/>
  <c r="W55" i="3"/>
  <c r="V55" i="3"/>
  <c r="T55" i="3"/>
  <c r="S55" i="3"/>
  <c r="R55" i="3"/>
  <c r="Q55" i="3"/>
  <c r="P55" i="3"/>
  <c r="O55" i="3"/>
  <c r="N55" i="3"/>
  <c r="L55" i="3"/>
  <c r="K55" i="3"/>
  <c r="J55" i="3"/>
  <c r="I55" i="3"/>
  <c r="AQ55" i="2"/>
  <c r="AP55" i="2"/>
  <c r="AN55" i="2"/>
  <c r="AM55" i="2"/>
  <c r="AL55" i="2"/>
  <c r="AK55" i="2"/>
  <c r="AJ55" i="2"/>
  <c r="AI55" i="2"/>
  <c r="AH55" i="2"/>
  <c r="AG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AR5" i="2"/>
  <c r="O55" i="2"/>
  <c r="N55" i="2"/>
  <c r="M55" i="2"/>
  <c r="L55" i="2"/>
  <c r="K55" i="2"/>
  <c r="J55" i="2"/>
  <c r="I55" i="2"/>
  <c r="H55" i="2"/>
  <c r="AQ55" i="1"/>
  <c r="AP55" i="1"/>
  <c r="AO55" i="1"/>
  <c r="AN55" i="1"/>
  <c r="AM55" i="1"/>
  <c r="AL55" i="1"/>
  <c r="AK55" i="1"/>
  <c r="AI55" i="1"/>
  <c r="AH55" i="1"/>
  <c r="AG55" i="1"/>
  <c r="AF55" i="1"/>
  <c r="AE55" i="1"/>
  <c r="AD55" i="1"/>
  <c r="AC55" i="1"/>
  <c r="AB55" i="1"/>
  <c r="AA55" i="1"/>
  <c r="Z55" i="1"/>
  <c r="Y55" i="1"/>
  <c r="W55" i="1"/>
  <c r="V55" i="1"/>
  <c r="U55" i="1"/>
  <c r="T55" i="1"/>
  <c r="S55" i="1"/>
  <c r="R55" i="1"/>
  <c r="P55" i="1"/>
  <c r="O55" i="1"/>
  <c r="N55" i="1"/>
  <c r="M55" i="1"/>
  <c r="L55" i="1"/>
  <c r="J55" i="1"/>
  <c r="I55" i="1"/>
  <c r="H55" i="1"/>
  <c r="G55" i="1"/>
  <c r="AK5" i="5"/>
  <c r="BU5" i="4"/>
  <c r="BP5" i="3"/>
  <c r="AR5" i="1"/>
  <c r="F6" i="5"/>
  <c r="E6" i="5"/>
  <c r="D6" i="5"/>
  <c r="C6" i="5"/>
  <c r="F6" i="4"/>
  <c r="E6" i="4"/>
  <c r="D6" i="4"/>
  <c r="C6" i="4"/>
  <c r="F6" i="3"/>
  <c r="E6" i="3"/>
  <c r="D6" i="3"/>
  <c r="C6" i="3"/>
  <c r="F6" i="2"/>
  <c r="E6" i="2"/>
  <c r="D6" i="2"/>
  <c r="AR50" i="2"/>
  <c r="AK49" i="5"/>
  <c r="BU49" i="4"/>
  <c r="BP49" i="3"/>
  <c r="AR49" i="2"/>
  <c r="AR50" i="1"/>
  <c r="AS50" i="2" s="1"/>
  <c r="BU54" i="4"/>
  <c r="BU53" i="4"/>
  <c r="BU52" i="4"/>
  <c r="BU51" i="4"/>
  <c r="BU50" i="4"/>
  <c r="BU48" i="4"/>
  <c r="BU47" i="4"/>
  <c r="BU46" i="4"/>
  <c r="BU45" i="4"/>
  <c r="BU44" i="4"/>
  <c r="BU43" i="4"/>
  <c r="BU42" i="4"/>
  <c r="BU41" i="4"/>
  <c r="BU40" i="4"/>
  <c r="BU39" i="4"/>
  <c r="BU38" i="4"/>
  <c r="BU37" i="4"/>
  <c r="BU36" i="4"/>
  <c r="BU35" i="4"/>
  <c r="BU34" i="4"/>
  <c r="BU33" i="4"/>
  <c r="BU32" i="4"/>
  <c r="BU31" i="4"/>
  <c r="BU30" i="4"/>
  <c r="BU29" i="4"/>
  <c r="BU28" i="4"/>
  <c r="BU27" i="4"/>
  <c r="BU26" i="4"/>
  <c r="BU25" i="4"/>
  <c r="BU24" i="4"/>
  <c r="BU23" i="4"/>
  <c r="BU22" i="4"/>
  <c r="BU21" i="4"/>
  <c r="BU20" i="4"/>
  <c r="BU19" i="4"/>
  <c r="F19" i="1" s="1"/>
  <c r="G19" i="3" s="1"/>
  <c r="BU18" i="4"/>
  <c r="BU17" i="4"/>
  <c r="BU16" i="4"/>
  <c r="BU15" i="4"/>
  <c r="BU14" i="4"/>
  <c r="BU10" i="4"/>
  <c r="BU9" i="4"/>
  <c r="BU8" i="4"/>
  <c r="AK54" i="5"/>
  <c r="AK53" i="5"/>
  <c r="AK52" i="5"/>
  <c r="AK51" i="5"/>
  <c r="AK50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K6" i="5"/>
  <c r="AK7" i="5"/>
  <c r="H56" i="5"/>
  <c r="BU6" i="4"/>
  <c r="BP36" i="3"/>
  <c r="AA36" i="6" s="1"/>
  <c r="BP37" i="3"/>
  <c r="AR38" i="1"/>
  <c r="AR37" i="2"/>
  <c r="AR37" i="1"/>
  <c r="AS37" i="2" s="1"/>
  <c r="AR36" i="2"/>
  <c r="BP6" i="3"/>
  <c r="BP7" i="3"/>
  <c r="BP8" i="3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8" i="3"/>
  <c r="BP39" i="3"/>
  <c r="BP40" i="3"/>
  <c r="BP41" i="3"/>
  <c r="BP42" i="3"/>
  <c r="BP43" i="3"/>
  <c r="BP44" i="3"/>
  <c r="BP45" i="3"/>
  <c r="BP46" i="3"/>
  <c r="BP47" i="3"/>
  <c r="BP48" i="3"/>
  <c r="BP50" i="3"/>
  <c r="BP51" i="3"/>
  <c r="BP52" i="3"/>
  <c r="BP53" i="3"/>
  <c r="BP54" i="3"/>
  <c r="AA54" i="6" s="1"/>
  <c r="Q56" i="5"/>
  <c r="O56" i="5"/>
  <c r="AR56" i="4"/>
  <c r="AR34" i="1"/>
  <c r="AR33" i="2"/>
  <c r="AR32" i="1"/>
  <c r="AR31" i="2"/>
  <c r="AR31" i="1"/>
  <c r="AR30" i="2"/>
  <c r="AR54" i="1"/>
  <c r="AR53" i="2"/>
  <c r="AR53" i="1"/>
  <c r="AS53" i="2" s="1"/>
  <c r="AR52" i="2"/>
  <c r="AR52" i="1"/>
  <c r="AS52" i="2" s="1"/>
  <c r="AR51" i="2"/>
  <c r="AR51" i="1"/>
  <c r="AR49" i="1"/>
  <c r="AS49" i="2" s="1"/>
  <c r="AR48" i="2"/>
  <c r="AR48" i="1"/>
  <c r="AR47" i="2"/>
  <c r="AR47" i="1"/>
  <c r="AS47" i="2" s="1"/>
  <c r="AR46" i="2"/>
  <c r="AR46" i="1"/>
  <c r="AR45" i="2"/>
  <c r="AR45" i="1"/>
  <c r="AS45" i="2" s="1"/>
  <c r="AR44" i="2"/>
  <c r="AR44" i="1"/>
  <c r="AR43" i="2"/>
  <c r="AR43" i="1"/>
  <c r="AS43" i="2" s="1"/>
  <c r="AR42" i="2"/>
  <c r="AR42" i="1"/>
  <c r="AR41" i="2"/>
  <c r="AR41" i="1"/>
  <c r="AS41" i="2" s="1"/>
  <c r="AR40" i="2"/>
  <c r="AR40" i="1"/>
  <c r="AR39" i="2"/>
  <c r="AR39" i="1"/>
  <c r="AS39" i="2" s="1"/>
  <c r="AR38" i="2"/>
  <c r="AR36" i="1"/>
  <c r="AS36" i="2" s="1"/>
  <c r="AR35" i="2"/>
  <c r="AR35" i="1"/>
  <c r="AR34" i="2"/>
  <c r="AR33" i="1"/>
  <c r="AR32" i="2"/>
  <c r="AR30" i="1"/>
  <c r="AS30" i="2" s="1"/>
  <c r="AR29" i="2"/>
  <c r="AR29" i="1"/>
  <c r="AR28" i="2"/>
  <c r="AR28" i="1"/>
  <c r="AR27" i="2"/>
  <c r="AS27" i="2" s="1"/>
  <c r="AR27" i="1"/>
  <c r="AR26" i="2"/>
  <c r="AR54" i="2"/>
  <c r="AR26" i="1"/>
  <c r="AR25" i="2"/>
  <c r="AR6" i="1"/>
  <c r="AR6" i="2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W56" i="5"/>
  <c r="BK56" i="4"/>
  <c r="AS6" i="2"/>
  <c r="AS26" i="2" l="1"/>
  <c r="F26" i="1"/>
  <c r="AS25" i="2"/>
  <c r="F25" i="1"/>
  <c r="AA37" i="6"/>
  <c r="AC56" i="4"/>
  <c r="F20" i="1"/>
  <c r="G20" i="3" s="1"/>
  <c r="AS5" i="2"/>
  <c r="AF56" i="5"/>
  <c r="F21" i="1"/>
  <c r="G21" i="3" s="1"/>
  <c r="AS19" i="2"/>
  <c r="AS32" i="2"/>
  <c r="Z56" i="5"/>
  <c r="AA13" i="6"/>
  <c r="G13" i="4" s="1"/>
  <c r="F13" i="1"/>
  <c r="G13" i="3" s="1"/>
  <c r="AA11" i="6"/>
  <c r="F11" i="1"/>
  <c r="F14" i="1"/>
  <c r="G14" i="6" s="1"/>
  <c r="AC56" i="3"/>
  <c r="Z55" i="6"/>
  <c r="AA56" i="6"/>
  <c r="BF56" i="4"/>
  <c r="X56" i="3"/>
  <c r="AV56" i="3"/>
  <c r="M56" i="3"/>
  <c r="AS11" i="2"/>
  <c r="G11" i="5" s="1"/>
  <c r="AS20" i="2"/>
  <c r="AS12" i="2"/>
  <c r="AS42" i="2"/>
  <c r="AS46" i="2"/>
  <c r="AS18" i="2"/>
  <c r="AS17" i="2"/>
  <c r="AS34" i="2"/>
  <c r="AS38" i="2"/>
  <c r="AS24" i="2"/>
  <c r="AS16" i="2"/>
  <c r="AS40" i="2"/>
  <c r="AS44" i="2"/>
  <c r="AS48" i="2"/>
  <c r="AS23" i="2"/>
  <c r="AS15" i="2"/>
  <c r="AS54" i="2"/>
  <c r="G54" i="5" s="1"/>
  <c r="AS22" i="2"/>
  <c r="AS14" i="2"/>
  <c r="AS28" i="2"/>
  <c r="AS51" i="2"/>
  <c r="AS31" i="2"/>
  <c r="AS35" i="2"/>
  <c r="F10" i="1"/>
  <c r="G10" i="4" s="1"/>
  <c r="W56" i="1"/>
  <c r="BT56" i="4"/>
  <c r="AA50" i="6"/>
  <c r="AK50" i="6" s="1"/>
  <c r="R56" i="3"/>
  <c r="AA19" i="6"/>
  <c r="AK19" i="6" s="1"/>
  <c r="AA27" i="6"/>
  <c r="AK27" i="6" s="1"/>
  <c r="AA35" i="6"/>
  <c r="AA43" i="6"/>
  <c r="G43" i="4" s="1"/>
  <c r="BO56" i="3"/>
  <c r="AQ56" i="2"/>
  <c r="AE56" i="2"/>
  <c r="AS10" i="2"/>
  <c r="O56" i="2"/>
  <c r="J56" i="1"/>
  <c r="G36" i="5"/>
  <c r="F29" i="1"/>
  <c r="G29" i="3" s="1"/>
  <c r="AA6" i="6"/>
  <c r="AK6" i="6" s="1"/>
  <c r="AL6" i="6" s="1"/>
  <c r="F52" i="1"/>
  <c r="G52" i="3" s="1"/>
  <c r="F27" i="1"/>
  <c r="G27" i="3" s="1"/>
  <c r="F35" i="1"/>
  <c r="G35" i="3" s="1"/>
  <c r="F43" i="1"/>
  <c r="G43" i="3" s="1"/>
  <c r="AA21" i="6"/>
  <c r="AK21" i="6" s="1"/>
  <c r="AA29" i="6"/>
  <c r="AA45" i="6"/>
  <c r="G45" i="4" s="1"/>
  <c r="AS13" i="2"/>
  <c r="AS21" i="2"/>
  <c r="AS29" i="2"/>
  <c r="F9" i="1"/>
  <c r="G9" i="3" s="1"/>
  <c r="AK55" i="5"/>
  <c r="AA15" i="6"/>
  <c r="AA23" i="6"/>
  <c r="G23" i="5" s="1"/>
  <c r="AA31" i="6"/>
  <c r="G31" i="4" s="1"/>
  <c r="AA39" i="6"/>
  <c r="G39" i="5" s="1"/>
  <c r="AA47" i="6"/>
  <c r="AK47" i="6" s="1"/>
  <c r="F23" i="1"/>
  <c r="G23" i="3" s="1"/>
  <c r="F15" i="1"/>
  <c r="G15" i="6" s="1"/>
  <c r="F33" i="1"/>
  <c r="G33" i="3" s="1"/>
  <c r="F54" i="1"/>
  <c r="G54" i="6" s="1"/>
  <c r="AA52" i="6"/>
  <c r="G52" i="5" s="1"/>
  <c r="F39" i="1"/>
  <c r="G39" i="3" s="1"/>
  <c r="F47" i="1"/>
  <c r="G47" i="3" s="1"/>
  <c r="AA17" i="6"/>
  <c r="AA25" i="6"/>
  <c r="G25" i="5" s="1"/>
  <c r="AA33" i="6"/>
  <c r="AA41" i="6"/>
  <c r="G41" i="5" s="1"/>
  <c r="AA49" i="6"/>
  <c r="G49" i="5" s="1"/>
  <c r="AS33" i="2"/>
  <c r="F41" i="1"/>
  <c r="G41" i="3" s="1"/>
  <c r="AA10" i="6"/>
  <c r="G10" i="5" s="1"/>
  <c r="AP56" i="4"/>
  <c r="AS9" i="2"/>
  <c r="F28" i="1"/>
  <c r="G28" i="3" s="1"/>
  <c r="F30" i="1"/>
  <c r="G30" i="6" s="1"/>
  <c r="F36" i="1"/>
  <c r="G36" i="3" s="1"/>
  <c r="F40" i="1"/>
  <c r="G40" i="3" s="1"/>
  <c r="F42" i="1"/>
  <c r="G42" i="3" s="1"/>
  <c r="F44" i="1"/>
  <c r="G44" i="3" s="1"/>
  <c r="F46" i="1"/>
  <c r="G46" i="3" s="1"/>
  <c r="F48" i="1"/>
  <c r="G48" i="6" s="1"/>
  <c r="F32" i="1"/>
  <c r="G32" i="3" s="1"/>
  <c r="F34" i="1"/>
  <c r="G34" i="6" s="1"/>
  <c r="AA53" i="6"/>
  <c r="G53" i="5" s="1"/>
  <c r="AA51" i="6"/>
  <c r="AA48" i="6"/>
  <c r="G48" i="5" s="1"/>
  <c r="AA46" i="6"/>
  <c r="AA44" i="6"/>
  <c r="AA42" i="6"/>
  <c r="G42" i="5" s="1"/>
  <c r="AA40" i="6"/>
  <c r="G40" i="5" s="1"/>
  <c r="AA38" i="6"/>
  <c r="AA34" i="6"/>
  <c r="G34" i="5" s="1"/>
  <c r="AA32" i="6"/>
  <c r="G32" i="5" s="1"/>
  <c r="AA30" i="6"/>
  <c r="G30" i="5" s="1"/>
  <c r="AA28" i="6"/>
  <c r="G28" i="5" s="1"/>
  <c r="AA26" i="6"/>
  <c r="AA24" i="6"/>
  <c r="G24" i="5" s="1"/>
  <c r="AA22" i="6"/>
  <c r="G22" i="2" s="1"/>
  <c r="AA20" i="6"/>
  <c r="AA18" i="6"/>
  <c r="AA16" i="6"/>
  <c r="G16" i="5" s="1"/>
  <c r="AA14" i="6"/>
  <c r="AA12" i="6"/>
  <c r="G12" i="5" s="1"/>
  <c r="AA9" i="6"/>
  <c r="AJ56" i="4"/>
  <c r="AA8" i="6"/>
  <c r="BU55" i="4"/>
  <c r="AO56" i="3"/>
  <c r="F37" i="1"/>
  <c r="G37" i="3" s="1"/>
  <c r="AA5" i="6"/>
  <c r="AK5" i="6" s="1"/>
  <c r="AL5" i="6" s="1"/>
  <c r="F24" i="1"/>
  <c r="G24" i="3" s="1"/>
  <c r="F22" i="1"/>
  <c r="G22" i="3" s="1"/>
  <c r="F18" i="1"/>
  <c r="G18" i="6" s="1"/>
  <c r="F16" i="1"/>
  <c r="G16" i="6" s="1"/>
  <c r="F12" i="1"/>
  <c r="G12" i="3" s="1"/>
  <c r="G26" i="3"/>
  <c r="F51" i="1"/>
  <c r="G51" i="3" s="1"/>
  <c r="F38" i="1"/>
  <c r="G38" i="6" s="1"/>
  <c r="F53" i="1"/>
  <c r="G53" i="3" s="1"/>
  <c r="F49" i="1"/>
  <c r="G49" i="3" s="1"/>
  <c r="AR55" i="2"/>
  <c r="AS8" i="2"/>
  <c r="AQ56" i="1"/>
  <c r="F6" i="1"/>
  <c r="G6" i="6" s="1"/>
  <c r="AI56" i="1"/>
  <c r="F8" i="1"/>
  <c r="G8" i="3" s="1"/>
  <c r="F31" i="1"/>
  <c r="G31" i="6" s="1"/>
  <c r="AK56" i="5"/>
  <c r="G21" i="6"/>
  <c r="G10" i="6"/>
  <c r="G11" i="4"/>
  <c r="AK11" i="6"/>
  <c r="G11" i="2"/>
  <c r="G19" i="2"/>
  <c r="G37" i="5"/>
  <c r="G37" i="4"/>
  <c r="G37" i="2"/>
  <c r="AK36" i="6"/>
  <c r="AK54" i="6"/>
  <c r="G54" i="2"/>
  <c r="G54" i="4"/>
  <c r="AK37" i="6"/>
  <c r="G36" i="2"/>
  <c r="G36" i="4"/>
  <c r="AA7" i="6"/>
  <c r="AK7" i="6" s="1"/>
  <c r="V56" i="4"/>
  <c r="BP55" i="3"/>
  <c r="AS7" i="2"/>
  <c r="AR55" i="1"/>
  <c r="P56" i="1"/>
  <c r="F7" i="1"/>
  <c r="F50" i="1"/>
  <c r="G50" i="3" s="1"/>
  <c r="F17" i="1"/>
  <c r="G17" i="3" s="1"/>
  <c r="G25" i="3"/>
  <c r="F45" i="1"/>
  <c r="G45" i="3" s="1"/>
  <c r="M56" i="6"/>
  <c r="S56" i="6"/>
  <c r="G26" i="2" l="1"/>
  <c r="G13" i="2"/>
  <c r="AK13" i="6"/>
  <c r="G13" i="5"/>
  <c r="G19" i="5"/>
  <c r="G13" i="6"/>
  <c r="G20" i="5"/>
  <c r="G44" i="5"/>
  <c r="G46" i="5"/>
  <c r="G51" i="5"/>
  <c r="G18" i="2"/>
  <c r="G17" i="5"/>
  <c r="G47" i="2"/>
  <c r="G10" i="3"/>
  <c r="G14" i="4"/>
  <c r="G14" i="5"/>
  <c r="G50" i="5"/>
  <c r="G30" i="4"/>
  <c r="G50" i="4"/>
  <c r="G50" i="2"/>
  <c r="G31" i="5"/>
  <c r="G19" i="4"/>
  <c r="G27" i="6"/>
  <c r="AK48" i="6"/>
  <c r="G46" i="4"/>
  <c r="G32" i="2"/>
  <c r="G30" i="2"/>
  <c r="G28" i="4"/>
  <c r="AS55" i="2"/>
  <c r="AR56" i="2"/>
  <c r="G15" i="5"/>
  <c r="G10" i="2"/>
  <c r="G38" i="5"/>
  <c r="G42" i="6"/>
  <c r="G29" i="5"/>
  <c r="G8" i="4"/>
  <c r="G33" i="2"/>
  <c r="G35" i="5"/>
  <c r="AK43" i="6"/>
  <c r="G43" i="5"/>
  <c r="G43" i="2"/>
  <c r="AK35" i="6"/>
  <c r="G15" i="3"/>
  <c r="G33" i="4"/>
  <c r="G37" i="6"/>
  <c r="G24" i="4"/>
  <c r="G33" i="5"/>
  <c r="G48" i="3"/>
  <c r="G41" i="2"/>
  <c r="G19" i="6"/>
  <c r="AK33" i="6"/>
  <c r="G43" i="6"/>
  <c r="AK42" i="6"/>
  <c r="G24" i="2"/>
  <c r="AK24" i="6"/>
  <c r="G29" i="6"/>
  <c r="AK15" i="6"/>
  <c r="G54" i="3"/>
  <c r="AK12" i="6"/>
  <c r="G30" i="3"/>
  <c r="G42" i="2"/>
  <c r="AK32" i="6"/>
  <c r="G29" i="2"/>
  <c r="G53" i="6"/>
  <c r="G22" i="6"/>
  <c r="AK49" i="6"/>
  <c r="G42" i="4"/>
  <c r="G49" i="2"/>
  <c r="AK20" i="6"/>
  <c r="G38" i="4"/>
  <c r="AK38" i="6"/>
  <c r="AK8" i="6"/>
  <c r="AL8" i="6" s="1"/>
  <c r="G6" i="5"/>
  <c r="AK29" i="6"/>
  <c r="G49" i="4"/>
  <c r="G23" i="6"/>
  <c r="G20" i="2"/>
  <c r="AK23" i="6"/>
  <c r="G15" i="2"/>
  <c r="G18" i="3"/>
  <c r="AK45" i="6"/>
  <c r="G38" i="2"/>
  <c r="G45" i="5"/>
  <c r="G35" i="2"/>
  <c r="G29" i="4"/>
  <c r="G15" i="4"/>
  <c r="G34" i="3"/>
  <c r="G35" i="4"/>
  <c r="G20" i="4"/>
  <c r="G25" i="2"/>
  <c r="G8" i="2"/>
  <c r="BP56" i="3"/>
  <c r="AK46" i="6"/>
  <c r="AK16" i="6"/>
  <c r="G47" i="4"/>
  <c r="G27" i="4"/>
  <c r="G17" i="2"/>
  <c r="G12" i="2"/>
  <c r="G41" i="6"/>
  <c r="G16" i="2"/>
  <c r="G40" i="6"/>
  <c r="AK51" i="6"/>
  <c r="AK31" i="6"/>
  <c r="G27" i="2"/>
  <c r="G51" i="2"/>
  <c r="G27" i="5"/>
  <c r="G12" i="4"/>
  <c r="G44" i="6"/>
  <c r="G16" i="4"/>
  <c r="G47" i="5"/>
  <c r="AK17" i="6"/>
  <c r="G52" i="2"/>
  <c r="G51" i="4"/>
  <c r="G45" i="2"/>
  <c r="G31" i="2"/>
  <c r="G23" i="4"/>
  <c r="G17" i="4"/>
  <c r="G39" i="6"/>
  <c r="G52" i="4"/>
  <c r="G23" i="2"/>
  <c r="G32" i="4"/>
  <c r="G28" i="2"/>
  <c r="G46" i="2"/>
  <c r="AK52" i="6"/>
  <c r="AK28" i="6"/>
  <c r="G14" i="3"/>
  <c r="G8" i="5"/>
  <c r="AK41" i="6"/>
  <c r="G22" i="4"/>
  <c r="AK40" i="6"/>
  <c r="G41" i="4"/>
  <c r="G28" i="6"/>
  <c r="G33" i="6"/>
  <c r="G20" i="6"/>
  <c r="G22" i="5"/>
  <c r="G21" i="5"/>
  <c r="G14" i="2"/>
  <c r="G38" i="3"/>
  <c r="F5" i="1"/>
  <c r="G5" i="6" s="1"/>
  <c r="AK25" i="6"/>
  <c r="AK44" i="6"/>
  <c r="G24" i="6"/>
  <c r="G35" i="6"/>
  <c r="G51" i="6"/>
  <c r="G44" i="4"/>
  <c r="G44" i="2"/>
  <c r="G12" i="6"/>
  <c r="G25" i="4"/>
  <c r="G6" i="2"/>
  <c r="G47" i="6"/>
  <c r="G21" i="2"/>
  <c r="G53" i="4"/>
  <c r="AK10" i="6"/>
  <c r="G39" i="2"/>
  <c r="G21" i="4"/>
  <c r="G52" i="6"/>
  <c r="G39" i="4"/>
  <c r="G8" i="6"/>
  <c r="AK39" i="6"/>
  <c r="G49" i="6"/>
  <c r="G36" i="6"/>
  <c r="AK53" i="6"/>
  <c r="G16" i="3"/>
  <c r="G31" i="3"/>
  <c r="G9" i="5"/>
  <c r="G9" i="4"/>
  <c r="G9" i="2"/>
  <c r="AR56" i="1"/>
  <c r="BU56" i="4"/>
  <c r="G9" i="6"/>
  <c r="AK9" i="6"/>
  <c r="AL9" i="6" s="1"/>
  <c r="G6" i="4"/>
  <c r="G32" i="6"/>
  <c r="G46" i="6"/>
  <c r="G6" i="3"/>
  <c r="G48" i="4"/>
  <c r="G40" i="4"/>
  <c r="G48" i="2"/>
  <c r="G40" i="2"/>
  <c r="G26" i="5"/>
  <c r="G18" i="5"/>
  <c r="G34" i="4"/>
  <c r="G26" i="4"/>
  <c r="G18" i="4"/>
  <c r="G34" i="2"/>
  <c r="AK34" i="6"/>
  <c r="AK30" i="6"/>
  <c r="AK26" i="6"/>
  <c r="AK22" i="6"/>
  <c r="AK18" i="6"/>
  <c r="G53" i="2"/>
  <c r="AK14" i="6"/>
  <c r="G26" i="6"/>
  <c r="AA55" i="6"/>
  <c r="AL7" i="6"/>
  <c r="G7" i="2"/>
  <c r="G7" i="4"/>
  <c r="G7" i="3"/>
  <c r="G7" i="5"/>
  <c r="G11" i="6"/>
  <c r="G11" i="3"/>
  <c r="G7" i="6"/>
  <c r="G25" i="6"/>
  <c r="G45" i="6"/>
  <c r="G17" i="6"/>
  <c r="G50" i="6"/>
  <c r="AS56" i="2" l="1"/>
  <c r="F55" i="1"/>
  <c r="AL55" i="6"/>
  <c r="AK55" i="6"/>
  <c r="G55" i="6"/>
  <c r="G5" i="3" l="1"/>
  <c r="G55" i="3" s="1"/>
  <c r="G5" i="2"/>
  <c r="G55" i="2" s="1"/>
  <c r="G5" i="4"/>
  <c r="G55" i="4" s="1"/>
  <c r="G5" i="5"/>
  <c r="G55" i="5" s="1"/>
  <c r="Z56" i="6"/>
  <c r="AJ56" i="6" s="1"/>
</calcChain>
</file>

<file path=xl/sharedStrings.xml><?xml version="1.0" encoding="utf-8"?>
<sst xmlns="http://schemas.openxmlformats.org/spreadsheetml/2006/main" count="352" uniqueCount="247">
  <si>
    <t>回</t>
    <rPh sb="0" eb="1">
      <t>カイ</t>
    </rPh>
    <phoneticPr fontId="1"/>
  </si>
  <si>
    <t>年月日</t>
    <rPh sb="0" eb="3">
      <t>ネンガッピ</t>
    </rPh>
    <phoneticPr fontId="1"/>
  </si>
  <si>
    <t>コース</t>
    <phoneticPr fontId="1"/>
  </si>
  <si>
    <t>L</t>
    <phoneticPr fontId="1"/>
  </si>
  <si>
    <t>天</t>
    <rPh sb="0" eb="1">
      <t>テン</t>
    </rPh>
    <phoneticPr fontId="1"/>
  </si>
  <si>
    <t>嘉納</t>
    <rPh sb="0" eb="2">
      <t>カノウ</t>
    </rPh>
    <phoneticPr fontId="1"/>
  </si>
  <si>
    <t>夫人</t>
    <rPh sb="0" eb="2">
      <t>フジン</t>
    </rPh>
    <phoneticPr fontId="1"/>
  </si>
  <si>
    <t>吉田</t>
    <rPh sb="0" eb="2">
      <t>ヨシダ</t>
    </rPh>
    <phoneticPr fontId="1"/>
  </si>
  <si>
    <t>松本</t>
    <rPh sb="0" eb="2">
      <t>マツモト</t>
    </rPh>
    <phoneticPr fontId="1"/>
  </si>
  <si>
    <t>藤岡</t>
    <rPh sb="0" eb="2">
      <t>フジオカ</t>
    </rPh>
    <phoneticPr fontId="1"/>
  </si>
  <si>
    <t>塚原</t>
    <rPh sb="0" eb="2">
      <t>ツカハラ</t>
    </rPh>
    <phoneticPr fontId="1"/>
  </si>
  <si>
    <t>吉野</t>
    <rPh sb="0" eb="2">
      <t>ヨシノ</t>
    </rPh>
    <phoneticPr fontId="1"/>
  </si>
  <si>
    <t>宮崎</t>
    <rPh sb="0" eb="2">
      <t>ミヤザキ</t>
    </rPh>
    <phoneticPr fontId="1"/>
  </si>
  <si>
    <t>渡辺</t>
    <rPh sb="0" eb="2">
      <t>ワタナベ</t>
    </rPh>
    <phoneticPr fontId="1"/>
  </si>
  <si>
    <t>北見</t>
    <rPh sb="0" eb="2">
      <t>キタミ</t>
    </rPh>
    <phoneticPr fontId="1"/>
  </si>
  <si>
    <t>主人</t>
    <rPh sb="0" eb="2">
      <t>シュジン</t>
    </rPh>
    <phoneticPr fontId="1"/>
  </si>
  <si>
    <t>斎藤</t>
    <rPh sb="0" eb="2">
      <t>サイトウ</t>
    </rPh>
    <phoneticPr fontId="1"/>
  </si>
  <si>
    <t>腰塚</t>
    <rPh sb="0" eb="2">
      <t>コシヅカ</t>
    </rPh>
    <phoneticPr fontId="1"/>
  </si>
  <si>
    <t>白井</t>
    <rPh sb="0" eb="2">
      <t>シライ</t>
    </rPh>
    <phoneticPr fontId="1"/>
  </si>
  <si>
    <t>塩谷</t>
    <rPh sb="0" eb="2">
      <t>シオヤ</t>
    </rPh>
    <phoneticPr fontId="1"/>
  </si>
  <si>
    <t>江崎</t>
    <rPh sb="0" eb="2">
      <t>エザキ</t>
    </rPh>
    <phoneticPr fontId="1"/>
  </si>
  <si>
    <t>吉村</t>
    <rPh sb="0" eb="2">
      <t>ヨシムラ</t>
    </rPh>
    <phoneticPr fontId="1"/>
  </si>
  <si>
    <t>金田</t>
    <rPh sb="0" eb="2">
      <t>カネダ</t>
    </rPh>
    <phoneticPr fontId="1"/>
  </si>
  <si>
    <t>通算参加回数</t>
    <rPh sb="0" eb="2">
      <t>ツウサン</t>
    </rPh>
    <rPh sb="2" eb="4">
      <t>サンカ</t>
    </rPh>
    <rPh sb="4" eb="6">
      <t>カイスウ</t>
    </rPh>
    <phoneticPr fontId="1"/>
  </si>
  <si>
    <t>高田</t>
    <rPh sb="0" eb="2">
      <t>タカダ</t>
    </rPh>
    <phoneticPr fontId="1"/>
  </si>
  <si>
    <t>郡司</t>
    <rPh sb="0" eb="2">
      <t>グンジ</t>
    </rPh>
    <phoneticPr fontId="1"/>
  </si>
  <si>
    <t>谷上</t>
    <rPh sb="0" eb="1">
      <t>タニ</t>
    </rPh>
    <rPh sb="1" eb="2">
      <t>ウエ</t>
    </rPh>
    <phoneticPr fontId="1"/>
  </si>
  <si>
    <t>竹内</t>
    <rPh sb="0" eb="2">
      <t>タケウチ</t>
    </rPh>
    <phoneticPr fontId="1"/>
  </si>
  <si>
    <t>原</t>
    <rPh sb="0" eb="1">
      <t>ハラ</t>
    </rPh>
    <phoneticPr fontId="1"/>
  </si>
  <si>
    <t>泉</t>
    <rPh sb="0" eb="1">
      <t>イズミ</t>
    </rPh>
    <phoneticPr fontId="1"/>
  </si>
  <si>
    <t>嬢</t>
    <rPh sb="0" eb="1">
      <t>ジョウ</t>
    </rPh>
    <phoneticPr fontId="1"/>
  </si>
  <si>
    <t>横山</t>
    <rPh sb="0" eb="2">
      <t>ヨコヤマ</t>
    </rPh>
    <phoneticPr fontId="1"/>
  </si>
  <si>
    <t>大黒</t>
    <rPh sb="0" eb="2">
      <t>オオクロ</t>
    </rPh>
    <phoneticPr fontId="1"/>
  </si>
  <si>
    <t>亀井</t>
    <rPh sb="0" eb="2">
      <t>カメイ</t>
    </rPh>
    <phoneticPr fontId="1"/>
  </si>
  <si>
    <t>昭子</t>
    <rPh sb="0" eb="2">
      <t>アキコ</t>
    </rPh>
    <phoneticPr fontId="1"/>
  </si>
  <si>
    <t>高須</t>
    <rPh sb="0" eb="2">
      <t>タカス</t>
    </rPh>
    <phoneticPr fontId="1"/>
  </si>
  <si>
    <t>岡田</t>
    <rPh sb="0" eb="2">
      <t>オカダ</t>
    </rPh>
    <phoneticPr fontId="1"/>
  </si>
  <si>
    <t>美奈子</t>
    <rPh sb="0" eb="3">
      <t>ミナコ</t>
    </rPh>
    <phoneticPr fontId="1"/>
  </si>
  <si>
    <t>令嬢</t>
    <rPh sb="0" eb="2">
      <t>レイジョウ</t>
    </rPh>
    <phoneticPr fontId="1"/>
  </si>
  <si>
    <t>永井</t>
    <rPh sb="0" eb="2">
      <t>ナガイ</t>
    </rPh>
    <phoneticPr fontId="1"/>
  </si>
  <si>
    <t>桜井</t>
    <rPh sb="0" eb="2">
      <t>サクライ</t>
    </rPh>
    <phoneticPr fontId="1"/>
  </si>
  <si>
    <t>古荘</t>
    <rPh sb="0" eb="2">
      <t>フルショウ</t>
    </rPh>
    <phoneticPr fontId="1"/>
  </si>
  <si>
    <t>小林</t>
    <rPh sb="0" eb="2">
      <t>コバヤシ</t>
    </rPh>
    <phoneticPr fontId="1"/>
  </si>
  <si>
    <t>八島</t>
    <rPh sb="0" eb="2">
      <t>ヤシマ</t>
    </rPh>
    <phoneticPr fontId="1"/>
  </si>
  <si>
    <t>服部</t>
    <rPh sb="0" eb="2">
      <t>ハットリ</t>
    </rPh>
    <phoneticPr fontId="1"/>
  </si>
  <si>
    <t>林</t>
    <rPh sb="0" eb="1">
      <t>ハヤシ</t>
    </rPh>
    <phoneticPr fontId="1"/>
  </si>
  <si>
    <t>能地</t>
    <rPh sb="0" eb="1">
      <t>ノウ</t>
    </rPh>
    <rPh sb="1" eb="2">
      <t>チ</t>
    </rPh>
    <phoneticPr fontId="1"/>
  </si>
  <si>
    <t>細田</t>
    <rPh sb="0" eb="2">
      <t>ホソダ</t>
    </rPh>
    <phoneticPr fontId="1"/>
  </si>
  <si>
    <t>井上</t>
    <rPh sb="0" eb="2">
      <t>イノウエ</t>
    </rPh>
    <phoneticPr fontId="1"/>
  </si>
  <si>
    <t>小木曽</t>
    <rPh sb="0" eb="3">
      <t>オギソ</t>
    </rPh>
    <phoneticPr fontId="1"/>
  </si>
  <si>
    <t>久保木</t>
    <rPh sb="0" eb="3">
      <t>クボキ</t>
    </rPh>
    <phoneticPr fontId="1"/>
  </si>
  <si>
    <t>古宮</t>
    <rPh sb="0" eb="2">
      <t>コミヤ</t>
    </rPh>
    <phoneticPr fontId="1"/>
  </si>
  <si>
    <t>今井</t>
    <rPh sb="0" eb="2">
      <t>イマイ</t>
    </rPh>
    <phoneticPr fontId="1"/>
  </si>
  <si>
    <t>白神</t>
    <rPh sb="0" eb="2">
      <t>シラカミ</t>
    </rPh>
    <phoneticPr fontId="1"/>
  </si>
  <si>
    <t>池原</t>
    <rPh sb="0" eb="2">
      <t>イケハラ</t>
    </rPh>
    <phoneticPr fontId="1"/>
  </si>
  <si>
    <t>松本真</t>
    <rPh sb="0" eb="2">
      <t>マツモト</t>
    </rPh>
    <rPh sb="2" eb="3">
      <t>マ</t>
    </rPh>
    <phoneticPr fontId="1"/>
  </si>
  <si>
    <t>早坂</t>
    <rPh sb="0" eb="2">
      <t>ハヤサカ</t>
    </rPh>
    <phoneticPr fontId="1"/>
  </si>
  <si>
    <t>田中</t>
    <rPh sb="0" eb="2">
      <t>タナカ</t>
    </rPh>
    <phoneticPr fontId="1"/>
  </si>
  <si>
    <t>日渡</t>
    <rPh sb="0" eb="1">
      <t>ヒ</t>
    </rPh>
    <rPh sb="1" eb="2">
      <t>ワタリ</t>
    </rPh>
    <phoneticPr fontId="1"/>
  </si>
  <si>
    <t>上原</t>
    <rPh sb="0" eb="2">
      <t>ウエハラ</t>
    </rPh>
    <phoneticPr fontId="1"/>
  </si>
  <si>
    <t>山本</t>
    <rPh sb="0" eb="2">
      <t>ヤマモト</t>
    </rPh>
    <phoneticPr fontId="1"/>
  </si>
  <si>
    <t>安藤</t>
    <rPh sb="0" eb="2">
      <t>アンドウ</t>
    </rPh>
    <phoneticPr fontId="1"/>
  </si>
  <si>
    <t>榎本</t>
    <rPh sb="0" eb="2">
      <t>エノモト</t>
    </rPh>
    <phoneticPr fontId="1"/>
  </si>
  <si>
    <t>狩野</t>
    <rPh sb="0" eb="2">
      <t>カノウ</t>
    </rPh>
    <phoneticPr fontId="1"/>
  </si>
  <si>
    <t>上野</t>
    <rPh sb="0" eb="2">
      <t>ウエノ</t>
    </rPh>
    <phoneticPr fontId="1"/>
  </si>
  <si>
    <t>小口</t>
    <rPh sb="0" eb="2">
      <t>オグチ</t>
    </rPh>
    <phoneticPr fontId="1"/>
  </si>
  <si>
    <t>鈴木</t>
    <rPh sb="0" eb="2">
      <t>スズキ</t>
    </rPh>
    <phoneticPr fontId="1"/>
  </si>
  <si>
    <t>中島</t>
    <rPh sb="0" eb="2">
      <t>ナカジマ</t>
    </rPh>
    <phoneticPr fontId="1"/>
  </si>
  <si>
    <t>小泉</t>
    <rPh sb="0" eb="2">
      <t>コイズミ</t>
    </rPh>
    <phoneticPr fontId="1"/>
  </si>
  <si>
    <t>小浜</t>
    <rPh sb="0" eb="2">
      <t>コハマ</t>
    </rPh>
    <phoneticPr fontId="1"/>
  </si>
  <si>
    <t>山下</t>
    <rPh sb="0" eb="2">
      <t>ヤマシタ</t>
    </rPh>
    <phoneticPr fontId="1"/>
  </si>
  <si>
    <t>白須</t>
    <rPh sb="0" eb="2">
      <t>シラス</t>
    </rPh>
    <phoneticPr fontId="1"/>
  </si>
  <si>
    <t>山口</t>
    <rPh sb="0" eb="2">
      <t>ヤマグチ</t>
    </rPh>
    <phoneticPr fontId="1"/>
  </si>
  <si>
    <t>植草</t>
    <rPh sb="0" eb="2">
      <t>ウエクサ</t>
    </rPh>
    <phoneticPr fontId="1"/>
  </si>
  <si>
    <t>笹倉</t>
    <rPh sb="0" eb="2">
      <t>ササクラ</t>
    </rPh>
    <phoneticPr fontId="1"/>
  </si>
  <si>
    <t>藤田</t>
    <rPh sb="0" eb="2">
      <t>フジタ</t>
    </rPh>
    <phoneticPr fontId="1"/>
  </si>
  <si>
    <t>藤井</t>
    <rPh sb="0" eb="2">
      <t>フジイ</t>
    </rPh>
    <phoneticPr fontId="1"/>
  </si>
  <si>
    <t>横井</t>
  </si>
  <si>
    <t>田村</t>
    <rPh sb="0" eb="2">
      <t>タムラ</t>
    </rPh>
    <phoneticPr fontId="1"/>
  </si>
  <si>
    <t>松下</t>
    <rPh sb="0" eb="2">
      <t>マツシタ</t>
    </rPh>
    <phoneticPr fontId="1"/>
  </si>
  <si>
    <t>小野</t>
    <rPh sb="0" eb="2">
      <t>オノ</t>
    </rPh>
    <phoneticPr fontId="1"/>
  </si>
  <si>
    <t>井口</t>
    <rPh sb="0" eb="2">
      <t>イグチ</t>
    </rPh>
    <phoneticPr fontId="1"/>
  </si>
  <si>
    <t>原田</t>
    <rPh sb="0" eb="2">
      <t>ハラダ</t>
    </rPh>
    <phoneticPr fontId="1"/>
  </si>
  <si>
    <t>細谷</t>
    <rPh sb="0" eb="2">
      <t>ホソヤ</t>
    </rPh>
    <phoneticPr fontId="1"/>
  </si>
  <si>
    <t>神谷</t>
    <rPh sb="0" eb="2">
      <t>カミヤ</t>
    </rPh>
    <phoneticPr fontId="1"/>
  </si>
  <si>
    <t>特</t>
    <rPh sb="0" eb="1">
      <t>トク</t>
    </rPh>
    <phoneticPr fontId="1"/>
  </si>
  <si>
    <t>別</t>
    <rPh sb="0" eb="1">
      <t>ベツ</t>
    </rPh>
    <phoneticPr fontId="1"/>
  </si>
  <si>
    <t>参</t>
    <rPh sb="0" eb="1">
      <t>サン</t>
    </rPh>
    <phoneticPr fontId="1"/>
  </si>
  <si>
    <t>数</t>
    <rPh sb="0" eb="1">
      <t>スウ</t>
    </rPh>
    <phoneticPr fontId="1"/>
  </si>
  <si>
    <t>(6-8期）</t>
    <rPh sb="4" eb="5">
      <t>キ</t>
    </rPh>
    <phoneticPr fontId="1"/>
  </si>
  <si>
    <t>(1-5期）</t>
    <rPh sb="4" eb="5">
      <t>キ</t>
    </rPh>
    <phoneticPr fontId="1"/>
  </si>
  <si>
    <t>若手</t>
    <rPh sb="0" eb="2">
      <t>ワカテ</t>
    </rPh>
    <phoneticPr fontId="1"/>
  </si>
  <si>
    <t>計</t>
    <rPh sb="0" eb="1">
      <t>ケイ</t>
    </rPh>
    <phoneticPr fontId="1"/>
  </si>
  <si>
    <t>シニア</t>
    <phoneticPr fontId="1"/>
  </si>
  <si>
    <t>頁</t>
    <rPh sb="0" eb="1">
      <t>ペイジ</t>
    </rPh>
    <phoneticPr fontId="1"/>
  </si>
  <si>
    <t>総計</t>
    <rPh sb="0" eb="2">
      <t>ソウケイ</t>
    </rPh>
    <phoneticPr fontId="1"/>
  </si>
  <si>
    <t>永田</t>
    <rPh sb="0" eb="2">
      <t>ナガタ</t>
    </rPh>
    <phoneticPr fontId="1"/>
  </si>
  <si>
    <t>下村</t>
    <rPh sb="0" eb="2">
      <t>シモムラ</t>
    </rPh>
    <phoneticPr fontId="1"/>
  </si>
  <si>
    <t>OB山行一覧表</t>
    <rPh sb="2" eb="3">
      <t>サン</t>
    </rPh>
    <rPh sb="3" eb="4">
      <t>コウ</t>
    </rPh>
    <rPh sb="4" eb="6">
      <t>イチラン</t>
    </rPh>
    <rPh sb="6" eb="7">
      <t>ヒョウ</t>
    </rPh>
    <phoneticPr fontId="1"/>
  </si>
  <si>
    <t>氏</t>
    <rPh sb="0" eb="1">
      <t>シ</t>
    </rPh>
    <phoneticPr fontId="1"/>
  </si>
  <si>
    <t>丸山</t>
    <rPh sb="0" eb="2">
      <t>マルヤマ</t>
    </rPh>
    <phoneticPr fontId="1"/>
  </si>
  <si>
    <t>佐木</t>
    <rPh sb="0" eb="1">
      <t>サ</t>
    </rPh>
    <rPh sb="1" eb="2">
      <t>キ</t>
    </rPh>
    <phoneticPr fontId="1"/>
  </si>
  <si>
    <t>三浦</t>
    <rPh sb="0" eb="2">
      <t>ミウラ</t>
    </rPh>
    <phoneticPr fontId="1"/>
  </si>
  <si>
    <t>向井</t>
    <rPh sb="0" eb="2">
      <t>ムカイ</t>
    </rPh>
    <phoneticPr fontId="1"/>
  </si>
  <si>
    <t>鴨志田</t>
    <rPh sb="0" eb="3">
      <t>カモシダ</t>
    </rPh>
    <phoneticPr fontId="1"/>
  </si>
  <si>
    <t>周子</t>
    <rPh sb="0" eb="2">
      <t>シュウコ</t>
    </rPh>
    <phoneticPr fontId="1"/>
  </si>
  <si>
    <t>石川</t>
    <rPh sb="0" eb="2">
      <t>イシカワ</t>
    </rPh>
    <phoneticPr fontId="1"/>
  </si>
  <si>
    <t>塩野</t>
    <rPh sb="0" eb="2">
      <t>シオノ</t>
    </rPh>
    <phoneticPr fontId="1"/>
  </si>
  <si>
    <t>石倉</t>
    <rPh sb="0" eb="2">
      <t>イシクラ</t>
    </rPh>
    <phoneticPr fontId="1"/>
  </si>
  <si>
    <t>中野</t>
    <rPh sb="0" eb="2">
      <t>ナカノ</t>
    </rPh>
    <phoneticPr fontId="1"/>
  </si>
  <si>
    <t>娘</t>
    <rPh sb="0" eb="1">
      <t>ムスメ</t>
    </rPh>
    <phoneticPr fontId="1"/>
  </si>
  <si>
    <t>菅谷</t>
    <rPh sb="0" eb="1">
      <t>スガ</t>
    </rPh>
    <rPh sb="1" eb="2">
      <t>ヤ</t>
    </rPh>
    <phoneticPr fontId="1"/>
  </si>
  <si>
    <t>山川</t>
    <rPh sb="0" eb="2">
      <t>ヤマカワ</t>
    </rPh>
    <phoneticPr fontId="1"/>
  </si>
  <si>
    <t>葛窪</t>
    <rPh sb="0" eb="1">
      <t>クズ</t>
    </rPh>
    <rPh sb="1" eb="2">
      <t>クボ</t>
    </rPh>
    <phoneticPr fontId="1"/>
  </si>
  <si>
    <t>長谷川</t>
    <rPh sb="0" eb="3">
      <t>ハセガワ</t>
    </rPh>
    <phoneticPr fontId="1"/>
  </si>
  <si>
    <t>高岩</t>
    <rPh sb="0" eb="1">
      <t>タカ</t>
    </rPh>
    <rPh sb="1" eb="2">
      <t>イワ</t>
    </rPh>
    <phoneticPr fontId="1"/>
  </si>
  <si>
    <t>田辺</t>
    <rPh sb="0" eb="2">
      <t>タナベ</t>
    </rPh>
    <phoneticPr fontId="1"/>
  </si>
  <si>
    <t>茂呂</t>
    <rPh sb="0" eb="2">
      <t>モロ</t>
    </rPh>
    <phoneticPr fontId="1"/>
  </si>
  <si>
    <t>マーテ</t>
    <phoneticPr fontId="1"/>
  </si>
  <si>
    <t>綾部</t>
    <rPh sb="0" eb="2">
      <t>アヤベ</t>
    </rPh>
    <phoneticPr fontId="1"/>
  </si>
  <si>
    <t>高橋</t>
    <rPh sb="0" eb="2">
      <t>タカハシ</t>
    </rPh>
    <phoneticPr fontId="1"/>
  </si>
  <si>
    <t>大森</t>
    <rPh sb="0" eb="2">
      <t>オオモリ</t>
    </rPh>
    <phoneticPr fontId="1"/>
  </si>
  <si>
    <t>（シ計＋若計＋特）</t>
    <rPh sb="2" eb="3">
      <t>ケイ</t>
    </rPh>
    <rPh sb="4" eb="5">
      <t>ワカ</t>
    </rPh>
    <rPh sb="5" eb="6">
      <t>ケイ</t>
    </rPh>
    <rPh sb="7" eb="8">
      <t>トク</t>
    </rPh>
    <phoneticPr fontId="1"/>
  </si>
  <si>
    <t>直井</t>
    <rPh sb="0" eb="2">
      <t>ナオイ</t>
    </rPh>
    <phoneticPr fontId="1"/>
  </si>
  <si>
    <t>鈴木博</t>
    <rPh sb="0" eb="2">
      <t>スズキ</t>
    </rPh>
    <rPh sb="2" eb="3">
      <t>ヒロ</t>
    </rPh>
    <phoneticPr fontId="1"/>
  </si>
  <si>
    <t>山本啓</t>
    <rPh sb="0" eb="2">
      <t>ヤマモト</t>
    </rPh>
    <rPh sb="2" eb="3">
      <t>ケイ</t>
    </rPh>
    <phoneticPr fontId="1"/>
  </si>
  <si>
    <t>諸角</t>
    <rPh sb="0" eb="2">
      <t>モロズミ</t>
    </rPh>
    <phoneticPr fontId="1"/>
  </si>
  <si>
    <t>山本紀</t>
    <rPh sb="0" eb="2">
      <t>ヤマモト</t>
    </rPh>
    <rPh sb="2" eb="3">
      <t>キ</t>
    </rPh>
    <phoneticPr fontId="1"/>
  </si>
  <si>
    <t>蜷川</t>
    <rPh sb="0" eb="2">
      <t>ニナガワ</t>
    </rPh>
    <phoneticPr fontId="1"/>
  </si>
  <si>
    <t>後藤</t>
    <rPh sb="0" eb="2">
      <t>ゴトウ</t>
    </rPh>
    <phoneticPr fontId="1"/>
  </si>
  <si>
    <t>後藤娘</t>
    <rPh sb="0" eb="2">
      <t>ゴトウ</t>
    </rPh>
    <rPh sb="2" eb="3">
      <t>ムスメ</t>
    </rPh>
    <phoneticPr fontId="1"/>
  </si>
  <si>
    <t>島田</t>
    <rPh sb="0" eb="2">
      <t>シマダ</t>
    </rPh>
    <phoneticPr fontId="1"/>
  </si>
  <si>
    <t>親跡</t>
    <rPh sb="0" eb="1">
      <t>オヤ</t>
    </rPh>
    <rPh sb="1" eb="2">
      <t>アト</t>
    </rPh>
    <phoneticPr fontId="1"/>
  </si>
  <si>
    <t>西浦</t>
    <rPh sb="0" eb="2">
      <t>ニシウラ</t>
    </rPh>
    <phoneticPr fontId="1"/>
  </si>
  <si>
    <t>安武</t>
    <rPh sb="0" eb="2">
      <t>ヤスタケ</t>
    </rPh>
    <phoneticPr fontId="1"/>
  </si>
  <si>
    <t>水田</t>
    <rPh sb="0" eb="2">
      <t>ミズタ</t>
    </rPh>
    <phoneticPr fontId="1"/>
  </si>
  <si>
    <t>丹羽</t>
    <rPh sb="0" eb="2">
      <t>ニワ</t>
    </rPh>
    <phoneticPr fontId="1"/>
  </si>
  <si>
    <t>梅野</t>
    <rPh sb="0" eb="2">
      <t>ウメノ</t>
    </rPh>
    <phoneticPr fontId="1"/>
  </si>
  <si>
    <t>渡部</t>
    <rPh sb="0" eb="2">
      <t>ワタベ</t>
    </rPh>
    <phoneticPr fontId="1"/>
  </si>
  <si>
    <t>武藤</t>
    <rPh sb="0" eb="2">
      <t>ムトウ</t>
    </rPh>
    <phoneticPr fontId="1"/>
  </si>
  <si>
    <t>笛木</t>
    <rPh sb="0" eb="2">
      <t>フエキ</t>
    </rPh>
    <phoneticPr fontId="1"/>
  </si>
  <si>
    <t>梅野娘</t>
    <rPh sb="0" eb="2">
      <t>ウメノ</t>
    </rPh>
    <rPh sb="2" eb="3">
      <t>ムスメ</t>
    </rPh>
    <phoneticPr fontId="1"/>
  </si>
  <si>
    <t>(9～17期）</t>
    <rPh sb="5" eb="6">
      <t>キ</t>
    </rPh>
    <phoneticPr fontId="1"/>
  </si>
  <si>
    <t>(18～38期）</t>
    <rPh sb="6" eb="7">
      <t>キ</t>
    </rPh>
    <phoneticPr fontId="1"/>
  </si>
  <si>
    <t>(39～52期）</t>
    <rPh sb="6" eb="7">
      <t>キ</t>
    </rPh>
    <phoneticPr fontId="1"/>
  </si>
  <si>
    <t>(53期～）</t>
    <rPh sb="3" eb="4">
      <t>キ</t>
    </rPh>
    <phoneticPr fontId="1"/>
  </si>
  <si>
    <t>壷井</t>
    <rPh sb="0" eb="2">
      <t>ツボイ</t>
    </rPh>
    <phoneticPr fontId="1"/>
  </si>
  <si>
    <t>狩野妹</t>
    <rPh sb="0" eb="2">
      <t>カノウ</t>
    </rPh>
    <rPh sb="2" eb="3">
      <t>イモウト</t>
    </rPh>
    <phoneticPr fontId="1"/>
  </si>
  <si>
    <t>小山</t>
    <rPh sb="0" eb="2">
      <t>オヤマ</t>
    </rPh>
    <phoneticPr fontId="1"/>
  </si>
  <si>
    <t>塩川</t>
    <rPh sb="0" eb="2">
      <t>シオカワ</t>
    </rPh>
    <phoneticPr fontId="1"/>
  </si>
  <si>
    <t>鵜飼</t>
    <phoneticPr fontId="1"/>
  </si>
  <si>
    <t>白木</t>
    <phoneticPr fontId="1"/>
  </si>
  <si>
    <t>夫人</t>
    <phoneticPr fontId="1"/>
  </si>
  <si>
    <t>堀内</t>
    <rPh sb="0" eb="2">
      <t>ホリウチ</t>
    </rPh>
    <phoneticPr fontId="1"/>
  </si>
  <si>
    <t>西田</t>
    <phoneticPr fontId="1"/>
  </si>
  <si>
    <t>福田</t>
    <phoneticPr fontId="1"/>
  </si>
  <si>
    <t>太田</t>
    <rPh sb="0" eb="2">
      <t>オオタ</t>
    </rPh>
    <phoneticPr fontId="1"/>
  </si>
  <si>
    <t>萩生田</t>
    <rPh sb="0" eb="2">
      <t>ハギュウ</t>
    </rPh>
    <rPh sb="2" eb="3">
      <t>タ</t>
    </rPh>
    <phoneticPr fontId="1"/>
  </si>
  <si>
    <t>牛窪</t>
    <rPh sb="0" eb="2">
      <t>ウシクボ</t>
    </rPh>
    <phoneticPr fontId="1"/>
  </si>
  <si>
    <t>磯尾</t>
    <rPh sb="0" eb="2">
      <t>イソオ</t>
    </rPh>
    <phoneticPr fontId="1"/>
  </si>
  <si>
    <r>
      <rPr>
        <sz val="6"/>
        <color indexed="10"/>
        <rFont val="AR ADGothicJP Medium"/>
        <family val="3"/>
        <charset val="128"/>
      </rPr>
      <t>山口</t>
    </r>
    <r>
      <rPr>
        <sz val="6"/>
        <color indexed="10"/>
        <rFont val="ＭＳ Ｐ明朝"/>
        <family val="1"/>
        <charset val="128"/>
      </rPr>
      <t>（</t>
    </r>
    <r>
      <rPr>
        <sz val="6"/>
        <color indexed="10"/>
        <rFont val="AR ADGothicJP Medium"/>
        <family val="3"/>
        <charset val="128"/>
      </rPr>
      <t>幸</t>
    </r>
    <r>
      <rPr>
        <sz val="8"/>
        <color indexed="10"/>
        <rFont val="AR ADGothicJP Medium"/>
        <family val="3"/>
        <charset val="128"/>
      </rPr>
      <t>）</t>
    </r>
    <rPh sb="0" eb="2">
      <t>ヤマグチ</t>
    </rPh>
    <rPh sb="3" eb="4">
      <t>サチ</t>
    </rPh>
    <phoneticPr fontId="1"/>
  </si>
  <si>
    <t>石垣</t>
    <rPh sb="0" eb="2">
      <t>イシガキ</t>
    </rPh>
    <phoneticPr fontId="1"/>
  </si>
  <si>
    <t>OB山行一覧表（16～）</t>
    <rPh sb="2" eb="3">
      <t>サン</t>
    </rPh>
    <rPh sb="3" eb="4">
      <t>コウ</t>
    </rPh>
    <rPh sb="4" eb="6">
      <t>イチラン</t>
    </rPh>
    <rPh sb="6" eb="7">
      <t>ヒョウ</t>
    </rPh>
    <phoneticPr fontId="1"/>
  </si>
  <si>
    <t>鳥井</t>
    <rPh sb="0" eb="2">
      <t>トリイ</t>
    </rPh>
    <phoneticPr fontId="1"/>
  </si>
  <si>
    <t>期</t>
    <rPh sb="0" eb="1">
      <t>キ</t>
    </rPh>
    <phoneticPr fontId="1"/>
  </si>
  <si>
    <t>氏　 名</t>
    <rPh sb="0" eb="1">
      <t>シ</t>
    </rPh>
    <rPh sb="3" eb="4">
      <t>メイ</t>
    </rPh>
    <phoneticPr fontId="1"/>
  </si>
  <si>
    <t>16.5.21(土）</t>
    <rPh sb="8" eb="9">
      <t>ド</t>
    </rPh>
    <phoneticPr fontId="1"/>
  </si>
  <si>
    <t>天城山</t>
    <rPh sb="0" eb="2">
      <t>アマギ</t>
    </rPh>
    <rPh sb="2" eb="3">
      <t>ヤマ</t>
    </rPh>
    <phoneticPr fontId="1"/>
  </si>
  <si>
    <t>〇</t>
    <phoneticPr fontId="1"/>
  </si>
  <si>
    <t>家</t>
    <rPh sb="0" eb="1">
      <t>イエ</t>
    </rPh>
    <phoneticPr fontId="1"/>
  </si>
  <si>
    <t>姪</t>
    <rPh sb="0" eb="1">
      <t>メイ</t>
    </rPh>
    <phoneticPr fontId="1"/>
  </si>
  <si>
    <t>竹村</t>
    <rPh sb="0" eb="2">
      <t>タケムラ</t>
    </rPh>
    <phoneticPr fontId="1"/>
  </si>
  <si>
    <t>孫</t>
    <rPh sb="0" eb="1">
      <t>マゴ</t>
    </rPh>
    <phoneticPr fontId="1"/>
  </si>
  <si>
    <t>伊藤</t>
    <rPh sb="0" eb="2">
      <t>イトウ</t>
    </rPh>
    <phoneticPr fontId="1"/>
  </si>
  <si>
    <t>氏名</t>
    <rPh sb="0" eb="1">
      <t>シ</t>
    </rPh>
    <rPh sb="1" eb="2">
      <t>メイ</t>
    </rPh>
    <phoneticPr fontId="1"/>
  </si>
  <si>
    <t>名</t>
    <rPh sb="0" eb="1">
      <t>メイ</t>
    </rPh>
    <phoneticPr fontId="1"/>
  </si>
  <si>
    <t>加</t>
    <rPh sb="0" eb="1">
      <t>カ</t>
    </rPh>
    <phoneticPr fontId="1"/>
  </si>
  <si>
    <t>大峯山・吾妻耶山</t>
    <rPh sb="0" eb="2">
      <t>オオミネ</t>
    </rPh>
    <rPh sb="2" eb="3">
      <t>ヤマ</t>
    </rPh>
    <rPh sb="4" eb="6">
      <t>アズマ</t>
    </rPh>
    <rPh sb="6" eb="7">
      <t>ヤ</t>
    </rPh>
    <rPh sb="7" eb="8">
      <t>サン</t>
    </rPh>
    <phoneticPr fontId="1"/>
  </si>
  <si>
    <t>◎</t>
    <phoneticPr fontId="1"/>
  </si>
  <si>
    <t>村松</t>
    <rPh sb="0" eb="2">
      <t>ムラマツ</t>
    </rPh>
    <phoneticPr fontId="1"/>
  </si>
  <si>
    <t>17.2.4（土）</t>
    <rPh sb="7" eb="8">
      <t>ド</t>
    </rPh>
    <phoneticPr fontId="1"/>
  </si>
  <si>
    <t>仏果山・経ヶ岳</t>
    <rPh sb="0" eb="2">
      <t>ブッカ</t>
    </rPh>
    <rPh sb="2" eb="3">
      <t>サン</t>
    </rPh>
    <rPh sb="4" eb="7">
      <t>キョウガタケ</t>
    </rPh>
    <phoneticPr fontId="1"/>
  </si>
  <si>
    <t>岩崎</t>
    <rPh sb="0" eb="2">
      <t>イワサキ</t>
    </rPh>
    <phoneticPr fontId="1"/>
  </si>
  <si>
    <t>楠本</t>
    <rPh sb="0" eb="2">
      <t>クスモト</t>
    </rPh>
    <phoneticPr fontId="1"/>
  </si>
  <si>
    <t>池野</t>
    <rPh sb="0" eb="1">
      <t>イケ</t>
    </rPh>
    <rPh sb="1" eb="2">
      <t>ノ</t>
    </rPh>
    <phoneticPr fontId="1"/>
  </si>
  <si>
    <t>17.5.27(土）</t>
    <rPh sb="8" eb="9">
      <t>ド</t>
    </rPh>
    <phoneticPr fontId="1"/>
  </si>
  <si>
    <t>入笠山</t>
    <rPh sb="0" eb="1">
      <t>ニュウ</t>
    </rPh>
    <rPh sb="1" eb="2">
      <t>カサ</t>
    </rPh>
    <rPh sb="2" eb="3">
      <t>ヤマ</t>
    </rPh>
    <phoneticPr fontId="1"/>
  </si>
  <si>
    <t>青山</t>
    <rPh sb="0" eb="2">
      <t>アオヤマ</t>
    </rPh>
    <phoneticPr fontId="1"/>
  </si>
  <si>
    <t>三階</t>
    <rPh sb="0" eb="2">
      <t>ミシナ</t>
    </rPh>
    <phoneticPr fontId="1"/>
  </si>
  <si>
    <r>
      <t>16.10.22</t>
    </r>
    <r>
      <rPr>
        <sz val="11"/>
        <rFont val="ＭＳ Ｐゴシック"/>
        <family val="3"/>
        <charset val="128"/>
        <scheme val="minor"/>
      </rPr>
      <t>（</t>
    </r>
    <r>
      <rPr>
        <sz val="11"/>
        <rFont val="ＭＳ Ｐゴシック"/>
        <family val="3"/>
        <charset val="128"/>
      </rPr>
      <t>土）</t>
    </r>
    <rPh sb="9" eb="10">
      <t>ド</t>
    </rPh>
    <phoneticPr fontId="1"/>
  </si>
  <si>
    <t>17.9.23（土）</t>
    <rPh sb="8" eb="9">
      <t>ド</t>
    </rPh>
    <phoneticPr fontId="1"/>
  </si>
  <si>
    <t>幕山</t>
    <rPh sb="0" eb="1">
      <t>マク</t>
    </rPh>
    <rPh sb="1" eb="2">
      <t>ヤマ</t>
    </rPh>
    <phoneticPr fontId="1"/>
  </si>
  <si>
    <t>山口</t>
    <rPh sb="0" eb="2">
      <t>ヤマグチ</t>
    </rPh>
    <phoneticPr fontId="1"/>
  </si>
  <si>
    <t>○</t>
    <phoneticPr fontId="1"/>
  </si>
  <si>
    <t>左藤</t>
    <rPh sb="0" eb="1">
      <t>ヒダリ</t>
    </rPh>
    <rPh sb="1" eb="2">
      <t>トウ</t>
    </rPh>
    <phoneticPr fontId="1"/>
  </si>
  <si>
    <t>岩船</t>
    <rPh sb="0" eb="2">
      <t>イワフネ</t>
    </rPh>
    <phoneticPr fontId="1"/>
  </si>
  <si>
    <t>大場</t>
    <rPh sb="0" eb="2">
      <t>オオバ</t>
    </rPh>
    <phoneticPr fontId="1"/>
  </si>
  <si>
    <t>清水</t>
    <rPh sb="0" eb="2">
      <t>シミズ</t>
    </rPh>
    <phoneticPr fontId="1"/>
  </si>
  <si>
    <t>石井重</t>
    <rPh sb="0" eb="2">
      <t>イシイ</t>
    </rPh>
    <rPh sb="2" eb="3">
      <t>シゲ</t>
    </rPh>
    <phoneticPr fontId="1"/>
  </si>
  <si>
    <t>小松</t>
    <rPh sb="0" eb="2">
      <t>コマツ</t>
    </rPh>
    <phoneticPr fontId="1"/>
  </si>
  <si>
    <t>柏木</t>
    <rPh sb="0" eb="2">
      <t>カシワギ</t>
    </rPh>
    <phoneticPr fontId="1"/>
  </si>
  <si>
    <r>
      <t>1</t>
    </r>
    <r>
      <rPr>
        <sz val="8"/>
        <rFont val="AR ADGothicJP Medium"/>
        <family val="3"/>
        <charset val="128"/>
      </rPr>
      <t>8.01.20(土)</t>
    </r>
    <rPh sb="9" eb="10">
      <t>ド</t>
    </rPh>
    <phoneticPr fontId="1"/>
  </si>
  <si>
    <t>高川山</t>
    <rPh sb="0" eb="2">
      <t>タカガワ</t>
    </rPh>
    <rPh sb="2" eb="3">
      <t>ヤマ</t>
    </rPh>
    <phoneticPr fontId="1"/>
  </si>
  <si>
    <t>山口</t>
    <rPh sb="0" eb="2">
      <t>ヤマグチ</t>
    </rPh>
    <phoneticPr fontId="1"/>
  </si>
  <si>
    <t>◎</t>
    <phoneticPr fontId="1"/>
  </si>
  <si>
    <t>川崎</t>
    <rPh sb="0" eb="2">
      <t>カワサキ</t>
    </rPh>
    <phoneticPr fontId="1"/>
  </si>
  <si>
    <t>櫛形山</t>
    <rPh sb="0" eb="2">
      <t>クシガタ</t>
    </rPh>
    <rPh sb="2" eb="3">
      <t>ヤマ</t>
    </rPh>
    <phoneticPr fontId="1"/>
  </si>
  <si>
    <t>〇</t>
    <phoneticPr fontId="1"/>
  </si>
  <si>
    <t>石井啓</t>
    <rPh sb="0" eb="2">
      <t>イシイ</t>
    </rPh>
    <rPh sb="2" eb="3">
      <t>ケイ</t>
    </rPh>
    <phoneticPr fontId="1"/>
  </si>
  <si>
    <t>●</t>
    <phoneticPr fontId="1"/>
  </si>
  <si>
    <t>B:妙高山</t>
    <rPh sb="2" eb="5">
      <t>ミョウコウサン</t>
    </rPh>
    <phoneticPr fontId="1"/>
  </si>
  <si>
    <t>磯尾</t>
    <rPh sb="0" eb="2">
      <t>イソオ</t>
    </rPh>
    <phoneticPr fontId="1"/>
  </si>
  <si>
    <t>18.10.07(日）</t>
    <rPh sb="9" eb="10">
      <t>ヒ</t>
    </rPh>
    <phoneticPr fontId="1"/>
  </si>
  <si>
    <t>18.09.08（土）</t>
    <rPh sb="9" eb="10">
      <t>ド</t>
    </rPh>
    <phoneticPr fontId="1"/>
  </si>
  <si>
    <t>18.05.19(土）</t>
    <rPh sb="9" eb="10">
      <t>ド</t>
    </rPh>
    <phoneticPr fontId="1"/>
  </si>
  <si>
    <t>A:谷川岳（中止）</t>
    <rPh sb="2" eb="5">
      <t>タニガワタケ</t>
    </rPh>
    <rPh sb="6" eb="8">
      <t>チュウシ</t>
    </rPh>
    <phoneticPr fontId="1"/>
  </si>
  <si>
    <t>植松</t>
    <rPh sb="0" eb="2">
      <t>ウエマツ</t>
    </rPh>
    <phoneticPr fontId="1"/>
  </si>
  <si>
    <r>
      <t>1</t>
    </r>
    <r>
      <rPr>
        <sz val="8"/>
        <rFont val="AR ADGothicJP Medium"/>
        <family val="3"/>
        <charset val="128"/>
      </rPr>
      <t>9.09.28</t>
    </r>
    <phoneticPr fontId="1"/>
  </si>
  <si>
    <t>谷川岳</t>
    <rPh sb="0" eb="3">
      <t>タニガワダケ</t>
    </rPh>
    <phoneticPr fontId="1"/>
  </si>
  <si>
    <t>磯尾</t>
    <rPh sb="0" eb="2">
      <t>イソオ</t>
    </rPh>
    <phoneticPr fontId="1"/>
  </si>
  <si>
    <t>〇</t>
    <phoneticPr fontId="1"/>
  </si>
  <si>
    <t>村石</t>
    <rPh sb="0" eb="2">
      <t>ムライシ</t>
    </rPh>
    <phoneticPr fontId="1"/>
  </si>
  <si>
    <r>
      <t>1</t>
    </r>
    <r>
      <rPr>
        <sz val="8"/>
        <rFont val="AR ADGothicJP Medium"/>
        <family val="3"/>
        <charset val="128"/>
      </rPr>
      <t>9.05.18</t>
    </r>
    <phoneticPr fontId="1"/>
  </si>
  <si>
    <t>棒ノ折山</t>
    <phoneticPr fontId="1"/>
  </si>
  <si>
    <r>
      <t>1</t>
    </r>
    <r>
      <rPr>
        <sz val="8"/>
        <rFont val="AR ADGothicJP Medium"/>
        <family val="3"/>
        <charset val="128"/>
      </rPr>
      <t>9.01.19</t>
    </r>
    <phoneticPr fontId="1"/>
  </si>
  <si>
    <t>百蔵山</t>
    <phoneticPr fontId="1"/>
  </si>
  <si>
    <t>20.01.19(土）</t>
    <rPh sb="9" eb="10">
      <t>ド</t>
    </rPh>
    <phoneticPr fontId="1"/>
  </si>
  <si>
    <t>沼津アルプス</t>
    <rPh sb="0" eb="2">
      <t>ヌマヅ</t>
    </rPh>
    <phoneticPr fontId="1"/>
  </si>
  <si>
    <t>渡邉</t>
    <rPh sb="0" eb="2">
      <t>ワタナベ</t>
    </rPh>
    <phoneticPr fontId="1"/>
  </si>
  <si>
    <t>20.05.16(土）</t>
    <rPh sb="9" eb="10">
      <t>ド</t>
    </rPh>
    <phoneticPr fontId="1"/>
  </si>
  <si>
    <t>御岳山・大岳山</t>
    <rPh sb="0" eb="3">
      <t>ミタケサン</t>
    </rPh>
    <rPh sb="4" eb="6">
      <t>オオタケ</t>
    </rPh>
    <rPh sb="6" eb="7">
      <t>サン</t>
    </rPh>
    <phoneticPr fontId="1"/>
  </si>
  <si>
    <t>中止</t>
    <rPh sb="0" eb="2">
      <t>チュウシ</t>
    </rPh>
    <phoneticPr fontId="1"/>
  </si>
  <si>
    <t>ｺﾛﾅ</t>
    <phoneticPr fontId="1"/>
  </si>
  <si>
    <t>平沼</t>
    <rPh sb="0" eb="2">
      <t>ヒラヌマ</t>
    </rPh>
    <phoneticPr fontId="1"/>
  </si>
  <si>
    <t>20.09.26(土）</t>
    <rPh sb="9" eb="10">
      <t>ド</t>
    </rPh>
    <phoneticPr fontId="1"/>
  </si>
  <si>
    <t>御岳山</t>
    <rPh sb="0" eb="3">
      <t>ミタケサン</t>
    </rPh>
    <phoneticPr fontId="1"/>
  </si>
  <si>
    <t>陣馬山</t>
    <rPh sb="0" eb="3">
      <t>ジンバヤマ</t>
    </rPh>
    <phoneticPr fontId="1"/>
  </si>
  <si>
    <t>山口他</t>
    <rPh sb="0" eb="2">
      <t>ヤマグチ</t>
    </rPh>
    <rPh sb="2" eb="3">
      <t>ホカ</t>
    </rPh>
    <phoneticPr fontId="1"/>
  </si>
  <si>
    <t>山口他</t>
    <phoneticPr fontId="1"/>
  </si>
  <si>
    <t>21.01.23(土）</t>
    <rPh sb="9" eb="10">
      <t>ド</t>
    </rPh>
    <phoneticPr fontId="1"/>
  </si>
  <si>
    <t>21.05.22(土)</t>
    <rPh sb="9" eb="10">
      <t>ド</t>
    </rPh>
    <phoneticPr fontId="1"/>
  </si>
  <si>
    <t>22.01.23(土)</t>
    <rPh sb="9" eb="10">
      <t>ド</t>
    </rPh>
    <phoneticPr fontId="1"/>
  </si>
  <si>
    <t>21.10.16(土)</t>
    <rPh sb="9" eb="10">
      <t>ド</t>
    </rPh>
    <phoneticPr fontId="1"/>
  </si>
  <si>
    <t>21.05.21(土)</t>
    <rPh sb="9" eb="10">
      <t>ド</t>
    </rPh>
    <phoneticPr fontId="1"/>
  </si>
  <si>
    <t>川俣</t>
    <rPh sb="0" eb="2">
      <t>カワマタ</t>
    </rPh>
    <phoneticPr fontId="1"/>
  </si>
  <si>
    <t>21.10.15(土）</t>
    <rPh sb="9" eb="10">
      <t>ド</t>
    </rPh>
    <phoneticPr fontId="1"/>
  </si>
  <si>
    <t>大山</t>
    <rPh sb="0" eb="2">
      <t>オオヤマ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</si>
</sst>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0_ "/>
    <numFmt numFmtId="179" formatCode="#,##0_);[Red]\(#,##0\)"/>
  </numFmts>
  <fonts count="4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 ADGothicJP Medium"/>
      <family val="3"/>
      <charset val="128"/>
    </font>
    <font>
      <sz val="11"/>
      <name val="AR ADGothicJP Medium"/>
      <family val="3"/>
      <charset val="128"/>
    </font>
    <font>
      <sz val="6"/>
      <name val="AR ADGothicJP Medium"/>
      <family val="3"/>
      <charset val="128"/>
    </font>
    <font>
      <sz val="8"/>
      <color indexed="12"/>
      <name val="AR ADGothicJP Medium"/>
      <family val="3"/>
      <charset val="128"/>
    </font>
    <font>
      <sz val="8"/>
      <color indexed="10"/>
      <name val="AR ADGothicJP Medium"/>
      <family val="3"/>
      <charset val="128"/>
    </font>
    <font>
      <sz val="7"/>
      <color indexed="12"/>
      <name val="AR ADGothicJP Medium"/>
      <family val="3"/>
      <charset val="128"/>
    </font>
    <font>
      <sz val="7"/>
      <name val="AR ADGothicJP Medium"/>
      <family val="3"/>
      <charset val="128"/>
    </font>
    <font>
      <b/>
      <sz val="8"/>
      <name val="AR ADGothicJP Medium"/>
      <family val="3"/>
      <charset val="128"/>
    </font>
    <font>
      <b/>
      <sz val="8"/>
      <color indexed="12"/>
      <name val="AR ADGothicJP Medium"/>
      <family val="3"/>
      <charset val="128"/>
    </font>
    <font>
      <b/>
      <sz val="11"/>
      <name val="AR ADGothicJP Medium"/>
      <family val="3"/>
      <charset val="128"/>
    </font>
    <font>
      <sz val="7"/>
      <color indexed="10"/>
      <name val="AR ADGothicJP Medium"/>
      <family val="3"/>
      <charset val="128"/>
    </font>
    <font>
      <b/>
      <sz val="8"/>
      <color indexed="17"/>
      <name val="AR ADGothicJP Medium"/>
      <family val="3"/>
      <charset val="128"/>
    </font>
    <font>
      <b/>
      <sz val="7"/>
      <name val="AR ADGothicJP Medium"/>
      <family val="3"/>
      <charset val="128"/>
    </font>
    <font>
      <sz val="6"/>
      <color indexed="10"/>
      <name val="AR ADGothicJP Medium"/>
      <family val="3"/>
      <charset val="128"/>
    </font>
    <font>
      <sz val="6"/>
      <color indexed="10"/>
      <name val="ＭＳ Ｐ明朝"/>
      <family val="1"/>
      <charset val="128"/>
    </font>
    <font>
      <sz val="8"/>
      <color indexed="8"/>
      <name val="AR ADGothicJP Medium"/>
      <family val="3"/>
      <charset val="128"/>
    </font>
    <font>
      <sz val="7"/>
      <color indexed="8"/>
      <name val="AR ADGothicJP Medium"/>
      <family val="3"/>
      <charset val="128"/>
    </font>
    <font>
      <sz val="8"/>
      <color rgb="FF0000FF"/>
      <name val="AR ADGothicJP Medium"/>
      <family val="3"/>
      <charset val="128"/>
    </font>
    <font>
      <sz val="8"/>
      <color rgb="FFFF0000"/>
      <name val="AR ADGothicJP Medium"/>
      <family val="3"/>
      <charset val="128"/>
    </font>
    <font>
      <sz val="8"/>
      <color rgb="FFC00000"/>
      <name val="AR ADGothicJP Medium"/>
      <family val="3"/>
      <charset val="128"/>
    </font>
    <font>
      <b/>
      <sz val="8"/>
      <color rgb="FFC00000"/>
      <name val="AR ADGothicJP Medium"/>
      <family val="3"/>
      <charset val="128"/>
    </font>
    <font>
      <sz val="6"/>
      <color rgb="FF0000FF"/>
      <name val="AR ADGothicJP Medium"/>
      <family val="3"/>
      <charset val="128"/>
    </font>
    <font>
      <sz val="9"/>
      <name val="AR ADGothicJP Medium"/>
      <family val="3"/>
      <charset val="128"/>
    </font>
    <font>
      <sz val="7"/>
      <color rgb="FF0000FF"/>
      <name val="AR ADGothicJP Medium"/>
      <family val="3"/>
      <charset val="128"/>
    </font>
    <font>
      <sz val="6"/>
      <color indexed="12"/>
      <name val="AR ADGothicJP Medium"/>
      <family val="3"/>
      <charset val="128"/>
    </font>
    <font>
      <sz val="11"/>
      <color rgb="FFC00000"/>
      <name val="AR ADGothicJP Medium"/>
      <family val="3"/>
      <charset val="128"/>
    </font>
    <font>
      <sz val="9"/>
      <color rgb="FFC00000"/>
      <name val="AR ADGothicJP Medium"/>
      <family val="3"/>
      <charset val="128"/>
    </font>
    <font>
      <b/>
      <sz val="7"/>
      <color rgb="FFC00000"/>
      <name val="AR ADGothicJP Medium"/>
      <family val="3"/>
      <charset val="128"/>
    </font>
    <font>
      <sz val="8"/>
      <name val="AR ADGothicJP Medium"/>
      <family val="3"/>
      <charset val="128"/>
    </font>
    <font>
      <sz val="11"/>
      <name val="AR ADGothicJP Medium"/>
      <family val="3"/>
      <charset val="128"/>
    </font>
    <font>
      <sz val="6"/>
      <name val="AR ADGothicJP Medium"/>
      <family val="3"/>
      <charset val="128"/>
    </font>
    <font>
      <sz val="8"/>
      <color indexed="12"/>
      <name val="AR ADGothicJP Medium"/>
      <family val="3"/>
      <charset val="128"/>
    </font>
    <font>
      <sz val="8"/>
      <color indexed="10"/>
      <name val="AR ADGothicJP Medium"/>
      <family val="3"/>
      <charset val="128"/>
    </font>
    <font>
      <sz val="8"/>
      <color rgb="FF0000FF"/>
      <name val="AR ADGothicJP Medium"/>
      <family val="3"/>
      <charset val="128"/>
    </font>
    <font>
      <sz val="7"/>
      <color indexed="12"/>
      <name val="AR ADGothicJP Medium"/>
      <family val="3"/>
      <charset val="128"/>
    </font>
    <font>
      <b/>
      <sz val="8"/>
      <color rgb="FFC00000"/>
      <name val="AR ADGothicJP Medium"/>
      <family val="3"/>
      <charset val="128"/>
    </font>
    <font>
      <sz val="7"/>
      <name val="AR ADGothicJP Medium"/>
      <family val="3"/>
      <charset val="128"/>
    </font>
    <font>
      <sz val="11"/>
      <name val="ＭＳ Ｐゴシック"/>
      <family val="3"/>
      <charset val="128"/>
      <scheme val="minor"/>
    </font>
    <font>
      <b/>
      <sz val="8"/>
      <name val="AR ADGothicJP Medium"/>
      <family val="3"/>
      <charset val="128"/>
    </font>
    <font>
      <b/>
      <sz val="8"/>
      <color indexed="12"/>
      <name val="AR ADGothicJP Medium"/>
      <family val="3"/>
      <charset val="128"/>
    </font>
    <font>
      <b/>
      <sz val="8"/>
      <color indexed="8"/>
      <name val="AR ADGothicJP Medium"/>
      <family val="3"/>
      <charset val="128"/>
    </font>
    <font>
      <b/>
      <sz val="11"/>
      <name val="AR ADGothicJP Medium"/>
      <family val="3"/>
      <charset val="128"/>
    </font>
    <font>
      <sz val="9"/>
      <color rgb="FFC00000"/>
      <name val="AR ADGothicJP Medium"/>
      <family val="3"/>
      <charset val="128"/>
    </font>
    <font>
      <b/>
      <sz val="9"/>
      <color rgb="FFC00000"/>
      <name val="AR ADGothicJP Mediu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/>
    <xf numFmtId="177" fontId="2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77" fontId="2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6" fontId="10" fillId="0" borderId="1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177" fontId="9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2" xfId="0" applyFont="1" applyBorder="1"/>
    <xf numFmtId="0" fontId="2" fillId="0" borderId="10" xfId="0" applyFont="1" applyBorder="1"/>
    <xf numFmtId="0" fontId="2" fillId="0" borderId="5" xfId="0" applyFont="1" applyBorder="1"/>
    <xf numFmtId="177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7" fontId="9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10" fillId="0" borderId="2" xfId="0" applyNumberFormat="1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20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177" fontId="2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7" fillId="0" borderId="2" xfId="0" applyFont="1" applyBorder="1" applyAlignment="1">
      <alignment horizontal="center"/>
    </xf>
    <xf numFmtId="177" fontId="9" fillId="0" borderId="11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77" fontId="11" fillId="0" borderId="0" xfId="0" applyNumberFormat="1" applyFont="1" applyAlignment="1">
      <alignment horizontal="center"/>
    </xf>
    <xf numFmtId="176" fontId="10" fillId="0" borderId="1" xfId="0" applyNumberFormat="1" applyFont="1" applyBorder="1"/>
    <xf numFmtId="177" fontId="9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center"/>
    </xf>
    <xf numFmtId="177" fontId="2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7" fontId="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77" fontId="14" fillId="0" borderId="0" xfId="0" applyNumberFormat="1" applyFont="1" applyAlignment="1">
      <alignment horizontal="center"/>
    </xf>
    <xf numFmtId="0" fontId="17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177" fontId="21" fillId="0" borderId="0" xfId="0" applyNumberFormat="1" applyFont="1" applyAlignment="1">
      <alignment horizontal="center"/>
    </xf>
    <xf numFmtId="17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77" fontId="21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2" xfId="0" applyFont="1" applyBorder="1"/>
    <xf numFmtId="177" fontId="22" fillId="0" borderId="2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right"/>
    </xf>
    <xf numFmtId="0" fontId="23" fillId="0" borderId="2" xfId="0" applyFont="1" applyBorder="1"/>
    <xf numFmtId="0" fontId="24" fillId="0" borderId="0" xfId="0" applyFont="1"/>
    <xf numFmtId="0" fontId="25" fillId="0" borderId="2" xfId="0" applyFont="1" applyBorder="1"/>
    <xf numFmtId="177" fontId="10" fillId="0" borderId="2" xfId="0" applyNumberFormat="1" applyFont="1" applyBorder="1" applyAlignment="1">
      <alignment horizontal="center"/>
    </xf>
    <xf numFmtId="179" fontId="10" fillId="0" borderId="1" xfId="0" applyNumberFormat="1" applyFont="1" applyBorder="1" applyAlignment="1">
      <alignment horizontal="center"/>
    </xf>
    <xf numFmtId="179" fontId="21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77" fontId="22" fillId="0" borderId="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7" fontId="10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27" fillId="0" borderId="0" xfId="0" applyFont="1"/>
    <xf numFmtId="0" fontId="28" fillId="0" borderId="0" xfId="0" applyFont="1"/>
    <xf numFmtId="0" fontId="21" fillId="0" borderId="0" xfId="0" applyFont="1"/>
    <xf numFmtId="177" fontId="28" fillId="0" borderId="0" xfId="0" applyNumberFormat="1" applyFont="1"/>
    <xf numFmtId="0" fontId="29" fillId="0" borderId="0" xfId="0" applyFont="1" applyAlignment="1">
      <alignment horizontal="center"/>
    </xf>
    <xf numFmtId="0" fontId="31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1" xfId="0" applyFont="1" applyBorder="1"/>
    <xf numFmtId="0" fontId="30" fillId="0" borderId="1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" xfId="0" applyFont="1" applyBorder="1"/>
    <xf numFmtId="0" fontId="30" fillId="0" borderId="3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5" fillId="0" borderId="1" xfId="0" applyFont="1" applyBorder="1"/>
    <xf numFmtId="0" fontId="34" fillId="0" borderId="1" xfId="0" applyFont="1" applyBorder="1"/>
    <xf numFmtId="0" fontId="33" fillId="0" borderId="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77" fontId="37" fillId="0" borderId="1" xfId="0" applyNumberFormat="1" applyFont="1" applyBorder="1" applyAlignment="1">
      <alignment horizontal="center" vertical="center"/>
    </xf>
    <xf numFmtId="0" fontId="30" fillId="0" borderId="14" xfId="0" applyFont="1" applyBorder="1"/>
    <xf numFmtId="0" fontId="30" fillId="0" borderId="6" xfId="0" applyFont="1" applyBorder="1"/>
    <xf numFmtId="177" fontId="30" fillId="0" borderId="3" xfId="0" applyNumberFormat="1" applyFont="1" applyBorder="1" applyAlignment="1">
      <alignment horizontal="right"/>
    </xf>
    <xf numFmtId="0" fontId="30" fillId="0" borderId="2" xfId="0" applyFont="1" applyBorder="1"/>
    <xf numFmtId="0" fontId="35" fillId="0" borderId="2" xfId="0" applyFont="1" applyBorder="1"/>
    <xf numFmtId="177" fontId="37" fillId="0" borderId="2" xfId="0" applyNumberFormat="1" applyFont="1" applyBorder="1" applyAlignment="1">
      <alignment horizontal="center"/>
    </xf>
    <xf numFmtId="176" fontId="30" fillId="0" borderId="0" xfId="0" applyNumberFormat="1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2" xfId="0" applyFont="1" applyBorder="1"/>
    <xf numFmtId="0" fontId="33" fillId="0" borderId="2" xfId="0" applyFont="1" applyBorder="1"/>
    <xf numFmtId="177" fontId="30" fillId="0" borderId="2" xfId="0" applyNumberFormat="1" applyFont="1" applyBorder="1" applyAlignment="1">
      <alignment horizontal="center"/>
    </xf>
    <xf numFmtId="0" fontId="30" fillId="0" borderId="4" xfId="0" applyFont="1" applyBorder="1"/>
    <xf numFmtId="0" fontId="30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4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176" fontId="41" fillId="0" borderId="1" xfId="0" applyNumberFormat="1" applyFont="1" applyBorder="1" applyAlignment="1">
      <alignment horizontal="center"/>
    </xf>
    <xf numFmtId="176" fontId="40" fillId="0" borderId="2" xfId="0" applyNumberFormat="1" applyFont="1" applyBorder="1" applyAlignment="1">
      <alignment horizontal="center"/>
    </xf>
    <xf numFmtId="177" fontId="40" fillId="0" borderId="3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76" fontId="40" fillId="0" borderId="0" xfId="0" applyNumberFormat="1" applyFont="1" applyAlignment="1">
      <alignment horizontal="center"/>
    </xf>
    <xf numFmtId="0" fontId="44" fillId="0" borderId="0" xfId="0" applyFont="1"/>
    <xf numFmtId="176" fontId="45" fillId="0" borderId="0" xfId="0" applyNumberFormat="1" applyFont="1" applyAlignment="1">
      <alignment horizontal="center"/>
    </xf>
    <xf numFmtId="0" fontId="38" fillId="0" borderId="0" xfId="0" applyFont="1"/>
    <xf numFmtId="176" fontId="10" fillId="0" borderId="0" xfId="0" applyNumberFormat="1" applyFont="1" applyAlignment="1">
      <alignment horizontal="center"/>
    </xf>
    <xf numFmtId="177" fontId="2" fillId="0" borderId="9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0" fontId="4" fillId="0" borderId="2" xfId="0" applyFont="1" applyBorder="1"/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est1\AppData\Local\Microsoft\Windows\INetCache\IE\M7JHR49V\OB&#23665;&#34892;&#19968;&#35239;&#34920;(16~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5期"/>
      <sheetName val="6-8期"/>
      <sheetName val="9-17期"/>
      <sheetName val="18～34期"/>
      <sheetName val="36～52期"/>
      <sheetName val="53期～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9"/>
  <sheetViews>
    <sheetView showGridLines="0" showZeros="0" zoomScale="120" zoomScaleNormal="12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L24" sqref="L24"/>
    </sheetView>
  </sheetViews>
  <sheetFormatPr defaultColWidth="3" defaultRowHeight="11.25" customHeight="1"/>
  <cols>
    <col min="1" max="1" width="3.25" style="140" customWidth="1"/>
    <col min="2" max="2" width="10.375" style="140" customWidth="1"/>
    <col min="3" max="3" width="11.125" style="140" customWidth="1"/>
    <col min="4" max="4" width="3.75" style="140" customWidth="1"/>
    <col min="5" max="5" width="3.5" style="140" customWidth="1"/>
    <col min="6" max="6" width="5.75" style="140" customWidth="1"/>
    <col min="7" max="9" width="3.5" style="140" customWidth="1"/>
    <col min="10" max="11" width="3.375" style="140" customWidth="1"/>
    <col min="12" max="13" width="3.5" style="140" customWidth="1"/>
    <col min="14" max="15" width="3" style="140" customWidth="1"/>
    <col min="16" max="16" width="3.5" style="140" customWidth="1"/>
    <col min="17" max="17" width="0.875" style="140" customWidth="1"/>
    <col min="18" max="18" width="3.625" style="140" customWidth="1"/>
    <col min="19" max="22" width="3" style="140" customWidth="1"/>
    <col min="23" max="23" width="3.5" style="140" customWidth="1"/>
    <col min="24" max="24" width="0.75" style="140" customWidth="1"/>
    <col min="25" max="26" width="3" style="140" customWidth="1"/>
    <col min="27" max="27" width="3.375" style="140" customWidth="1"/>
    <col min="28" max="28" width="3.5" style="140" customWidth="1"/>
    <col min="29" max="34" width="3" style="140" customWidth="1"/>
    <col min="35" max="35" width="3.5" style="140" customWidth="1"/>
    <col min="36" max="36" width="1.125" style="140" customWidth="1"/>
    <col min="37" max="40" width="3" style="140" customWidth="1"/>
    <col min="41" max="41" width="3.125" style="140" customWidth="1"/>
    <col min="42" max="42" width="3.25" style="140" customWidth="1"/>
    <col min="43" max="43" width="3.375" style="140" customWidth="1"/>
    <col min="44" max="44" width="4.375" style="141" customWidth="1"/>
    <col min="45" max="47" width="3" style="140" customWidth="1"/>
    <col min="48" max="16384" width="3" style="140"/>
  </cols>
  <sheetData>
    <row r="1" spans="1:45" ht="11.25" customHeight="1">
      <c r="A1" s="197" t="s">
        <v>162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</row>
    <row r="2" spans="1:45" ht="11.25" customHeight="1">
      <c r="A2" s="141"/>
      <c r="B2" s="141" t="s">
        <v>90</v>
      </c>
      <c r="C2" s="141"/>
      <c r="D2" s="141"/>
      <c r="E2" s="142"/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</row>
    <row r="3" spans="1:45" ht="11.25" customHeight="1">
      <c r="A3" s="143"/>
      <c r="B3" s="143"/>
      <c r="C3" s="143"/>
      <c r="D3" s="143"/>
      <c r="E3" s="144"/>
      <c r="F3" s="145" t="s">
        <v>164</v>
      </c>
      <c r="G3" s="146">
        <v>1</v>
      </c>
      <c r="H3" s="146">
        <v>1</v>
      </c>
      <c r="I3" s="146">
        <v>1</v>
      </c>
      <c r="J3" s="146">
        <v>1</v>
      </c>
      <c r="K3" s="147"/>
      <c r="L3" s="146">
        <v>2</v>
      </c>
      <c r="M3" s="146">
        <v>2</v>
      </c>
      <c r="N3" s="146">
        <v>2</v>
      </c>
      <c r="O3" s="146">
        <v>2</v>
      </c>
      <c r="P3" s="146">
        <v>2</v>
      </c>
      <c r="Q3" s="147"/>
      <c r="R3" s="146">
        <v>3</v>
      </c>
      <c r="S3" s="146">
        <v>3</v>
      </c>
      <c r="T3" s="146">
        <v>3</v>
      </c>
      <c r="U3" s="146">
        <v>3</v>
      </c>
      <c r="V3" s="146">
        <v>3</v>
      </c>
      <c r="W3" s="146">
        <v>3</v>
      </c>
      <c r="X3" s="147"/>
      <c r="Y3" s="146">
        <v>4</v>
      </c>
      <c r="Z3" s="146">
        <v>4</v>
      </c>
      <c r="AA3" s="146">
        <v>4</v>
      </c>
      <c r="AB3" s="146">
        <v>4</v>
      </c>
      <c r="AC3" s="146">
        <v>4</v>
      </c>
      <c r="AD3" s="146">
        <v>4</v>
      </c>
      <c r="AE3" s="146">
        <v>4</v>
      </c>
      <c r="AF3" s="146">
        <v>4</v>
      </c>
      <c r="AG3" s="146">
        <v>4</v>
      </c>
      <c r="AH3" s="146">
        <v>4</v>
      </c>
      <c r="AI3" s="146">
        <v>4</v>
      </c>
      <c r="AJ3" s="147"/>
      <c r="AK3" s="146">
        <v>5</v>
      </c>
      <c r="AL3" s="146">
        <v>5</v>
      </c>
      <c r="AM3" s="146">
        <v>5</v>
      </c>
      <c r="AN3" s="146">
        <v>5</v>
      </c>
      <c r="AO3" s="146">
        <v>5</v>
      </c>
      <c r="AP3" s="146">
        <v>5</v>
      </c>
      <c r="AQ3" s="148"/>
      <c r="AR3" s="149"/>
      <c r="AS3" s="142"/>
    </row>
    <row r="4" spans="1:45" ht="11.25" customHeight="1">
      <c r="A4" s="147" t="s">
        <v>0</v>
      </c>
      <c r="B4" s="147" t="s">
        <v>1</v>
      </c>
      <c r="C4" s="147" t="s">
        <v>2</v>
      </c>
      <c r="D4" s="147" t="s">
        <v>3</v>
      </c>
      <c r="E4" s="147" t="s">
        <v>4</v>
      </c>
      <c r="F4" s="150" t="s">
        <v>165</v>
      </c>
      <c r="G4" s="151" t="s">
        <v>5</v>
      </c>
      <c r="H4" s="152" t="s">
        <v>6</v>
      </c>
      <c r="I4" s="151" t="s">
        <v>7</v>
      </c>
      <c r="J4" s="151" t="s">
        <v>9</v>
      </c>
      <c r="K4" s="153"/>
      <c r="L4" s="151" t="s">
        <v>11</v>
      </c>
      <c r="M4" s="151" t="s">
        <v>12</v>
      </c>
      <c r="N4" s="151" t="s">
        <v>10</v>
      </c>
      <c r="O4" s="151" t="s">
        <v>13</v>
      </c>
      <c r="P4" s="152" t="s">
        <v>14</v>
      </c>
      <c r="Q4" s="154"/>
      <c r="R4" s="151" t="s">
        <v>17</v>
      </c>
      <c r="S4" s="151" t="s">
        <v>18</v>
      </c>
      <c r="T4" s="151" t="s">
        <v>22</v>
      </c>
      <c r="U4" s="152" t="s">
        <v>19</v>
      </c>
      <c r="V4" s="151" t="s">
        <v>20</v>
      </c>
      <c r="W4" s="151" t="s">
        <v>21</v>
      </c>
      <c r="X4" s="153"/>
      <c r="Y4" s="151" t="s">
        <v>16</v>
      </c>
      <c r="Z4" s="152" t="s">
        <v>24</v>
      </c>
      <c r="AA4" s="151" t="s">
        <v>25</v>
      </c>
      <c r="AB4" s="151" t="s">
        <v>26</v>
      </c>
      <c r="AC4" s="152" t="s">
        <v>31</v>
      </c>
      <c r="AD4" s="152" t="s">
        <v>28</v>
      </c>
      <c r="AE4" s="152" t="s">
        <v>32</v>
      </c>
      <c r="AF4" s="152" t="s">
        <v>29</v>
      </c>
      <c r="AG4" s="151" t="s">
        <v>27</v>
      </c>
      <c r="AH4" s="151" t="s">
        <v>96</v>
      </c>
      <c r="AI4" s="152" t="s">
        <v>96</v>
      </c>
      <c r="AJ4" s="153"/>
      <c r="AK4" s="151" t="s">
        <v>33</v>
      </c>
      <c r="AL4" s="152" t="s">
        <v>34</v>
      </c>
      <c r="AM4" s="152" t="s">
        <v>35</v>
      </c>
      <c r="AN4" s="155" t="s">
        <v>126</v>
      </c>
      <c r="AO4" s="156" t="s">
        <v>126</v>
      </c>
      <c r="AP4" s="148" t="s">
        <v>103</v>
      </c>
      <c r="AQ4" s="148"/>
      <c r="AR4" s="157">
        <f>COUNTA(G4:AP4)</f>
        <v>32</v>
      </c>
      <c r="AS4" s="158"/>
    </row>
    <row r="5" spans="1:45" ht="11.25" customHeight="1">
      <c r="A5" s="159"/>
      <c r="B5" s="160"/>
      <c r="C5" s="159"/>
      <c r="D5" s="159"/>
      <c r="E5" s="159"/>
      <c r="F5" s="161">
        <f>'6-8期'!AS5+'53期～'!AA5+'53期～'!AE5</f>
        <v>959</v>
      </c>
      <c r="G5" s="146">
        <v>33</v>
      </c>
      <c r="H5" s="146">
        <v>2</v>
      </c>
      <c r="I5" s="146">
        <v>15</v>
      </c>
      <c r="J5" s="146">
        <v>2</v>
      </c>
      <c r="K5" s="153"/>
      <c r="L5" s="159">
        <v>47</v>
      </c>
      <c r="M5" s="159">
        <v>11</v>
      </c>
      <c r="N5" s="159">
        <v>3</v>
      </c>
      <c r="O5" s="159">
        <v>4</v>
      </c>
      <c r="P5" s="159">
        <v>2</v>
      </c>
      <c r="Q5" s="154"/>
      <c r="R5" s="159">
        <v>10</v>
      </c>
      <c r="S5" s="159">
        <v>4</v>
      </c>
      <c r="T5" s="159">
        <v>1</v>
      </c>
      <c r="U5" s="159">
        <v>4</v>
      </c>
      <c r="V5" s="159">
        <v>3</v>
      </c>
      <c r="W5" s="159">
        <v>2</v>
      </c>
      <c r="X5" s="153"/>
      <c r="Y5" s="159">
        <v>4</v>
      </c>
      <c r="Z5" s="159">
        <v>1</v>
      </c>
      <c r="AA5" s="159">
        <v>10</v>
      </c>
      <c r="AB5" s="159">
        <v>23</v>
      </c>
      <c r="AC5" s="159">
        <v>1</v>
      </c>
      <c r="AD5" s="159">
        <v>3</v>
      </c>
      <c r="AE5" s="159">
        <v>3</v>
      </c>
      <c r="AF5" s="159">
        <v>2</v>
      </c>
      <c r="AG5" s="159">
        <v>1</v>
      </c>
      <c r="AH5" s="159">
        <v>1</v>
      </c>
      <c r="AI5" s="159">
        <v>1</v>
      </c>
      <c r="AJ5" s="153"/>
      <c r="AK5" s="159">
        <v>4</v>
      </c>
      <c r="AL5" s="159">
        <v>4</v>
      </c>
      <c r="AM5" s="146">
        <v>1</v>
      </c>
      <c r="AN5" s="146">
        <v>2</v>
      </c>
      <c r="AO5" s="146">
        <v>3</v>
      </c>
      <c r="AP5" s="162"/>
      <c r="AQ5" s="163"/>
      <c r="AR5" s="164">
        <f t="shared" ref="AR5:AR54" si="0">SUM(G5:AQ5)</f>
        <v>207</v>
      </c>
      <c r="AS5" s="158"/>
    </row>
    <row r="6" spans="1:45" ht="11.25" customHeight="1">
      <c r="A6" s="165">
        <v>46</v>
      </c>
      <c r="B6" s="141" t="s">
        <v>166</v>
      </c>
      <c r="C6" s="166" t="s">
        <v>167</v>
      </c>
      <c r="D6" s="165" t="s">
        <v>72</v>
      </c>
      <c r="E6" s="147" t="s">
        <v>168</v>
      </c>
      <c r="F6" s="167">
        <f>AR6+'6-8期'!AR6+'9-17期'!BP6+'18～34期'!BU6+'36～52期'!AK6+'53期～'!Z6</f>
        <v>30</v>
      </c>
      <c r="G6" s="147">
        <v>1</v>
      </c>
      <c r="H6" s="147"/>
      <c r="I6" s="147">
        <v>1</v>
      </c>
      <c r="J6" s="168"/>
      <c r="K6" s="147"/>
      <c r="L6" s="147">
        <v>1</v>
      </c>
      <c r="M6" s="147"/>
      <c r="N6" s="147"/>
      <c r="O6" s="147"/>
      <c r="P6" s="168"/>
      <c r="Q6" s="147"/>
      <c r="R6" s="147"/>
      <c r="S6" s="147"/>
      <c r="T6" s="169"/>
      <c r="U6" s="147"/>
      <c r="V6" s="147"/>
      <c r="W6" s="168"/>
      <c r="X6" s="147"/>
      <c r="Y6" s="147"/>
      <c r="Z6" s="147"/>
      <c r="AB6" s="147"/>
      <c r="AD6" s="147"/>
      <c r="AE6" s="147"/>
      <c r="AF6" s="147"/>
      <c r="AG6" s="147"/>
      <c r="AH6" s="147"/>
      <c r="AI6" s="168"/>
      <c r="AJ6" s="147"/>
      <c r="AK6" s="147"/>
      <c r="AL6" s="147"/>
      <c r="AM6" s="147"/>
      <c r="AN6" s="147">
        <v>1</v>
      </c>
      <c r="AO6" s="147">
        <v>1</v>
      </c>
      <c r="AP6" s="144">
        <v>1</v>
      </c>
      <c r="AQ6" s="168"/>
      <c r="AR6" s="164">
        <f t="shared" si="0"/>
        <v>6</v>
      </c>
      <c r="AS6" s="170"/>
    </row>
    <row r="7" spans="1:45" ht="11.25" customHeight="1">
      <c r="A7" s="165">
        <v>47</v>
      </c>
      <c r="B7" s="165" t="s">
        <v>189</v>
      </c>
      <c r="C7" s="171" t="s">
        <v>177</v>
      </c>
      <c r="D7" s="165" t="s">
        <v>72</v>
      </c>
      <c r="E7" s="147" t="s">
        <v>178</v>
      </c>
      <c r="F7" s="167">
        <f>AR7+'6-8期'!AR7+'9-17期'!BP7+'18～34期'!BU7+'36～52期'!AK7+'53期～'!Z7</f>
        <v>23</v>
      </c>
      <c r="G7" s="147">
        <v>1</v>
      </c>
      <c r="H7" s="147"/>
      <c r="I7" s="147"/>
      <c r="J7" s="147"/>
      <c r="K7" s="147"/>
      <c r="L7" s="147">
        <v>1</v>
      </c>
      <c r="M7" s="147"/>
      <c r="N7" s="147"/>
      <c r="O7" s="147"/>
      <c r="P7" s="147"/>
      <c r="Q7" s="147"/>
      <c r="R7" s="147"/>
      <c r="S7" s="147"/>
      <c r="T7" s="169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1</v>
      </c>
      <c r="AO7" s="147">
        <v>1</v>
      </c>
      <c r="AP7" s="141"/>
      <c r="AQ7" s="147"/>
      <c r="AR7" s="164">
        <f t="shared" si="0"/>
        <v>4</v>
      </c>
      <c r="AS7" s="170"/>
    </row>
    <row r="8" spans="1:45" ht="11.25" customHeight="1">
      <c r="A8" s="165">
        <v>48</v>
      </c>
      <c r="B8" s="165" t="s">
        <v>180</v>
      </c>
      <c r="C8" s="166" t="s">
        <v>181</v>
      </c>
      <c r="D8" s="165" t="s">
        <v>72</v>
      </c>
      <c r="E8" s="147" t="s">
        <v>168</v>
      </c>
      <c r="F8" s="167">
        <f>AR8+'6-8期'!AR8+'9-17期'!BP8+'18～34期'!BU8+'36～52期'!AK8+'53期～'!Z8</f>
        <v>29</v>
      </c>
      <c r="G8" s="147"/>
      <c r="H8" s="147"/>
      <c r="I8" s="147"/>
      <c r="J8" s="147"/>
      <c r="K8" s="147"/>
      <c r="L8" s="147">
        <v>1</v>
      </c>
      <c r="M8" s="147"/>
      <c r="N8" s="147"/>
      <c r="O8" s="147"/>
      <c r="P8" s="147"/>
      <c r="Q8" s="147"/>
      <c r="R8" s="147"/>
      <c r="S8" s="147"/>
      <c r="T8" s="169"/>
      <c r="U8" s="147"/>
      <c r="V8" s="147"/>
      <c r="W8" s="147"/>
      <c r="X8" s="147"/>
      <c r="Y8" s="147"/>
      <c r="Z8" s="147"/>
      <c r="AA8" s="147"/>
      <c r="AB8" s="147">
        <v>1</v>
      </c>
      <c r="AC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>
        <v>1</v>
      </c>
      <c r="AO8" s="147">
        <v>1</v>
      </c>
      <c r="AP8" s="147"/>
      <c r="AQ8" s="147"/>
      <c r="AR8" s="164">
        <f t="shared" si="0"/>
        <v>4</v>
      </c>
      <c r="AS8" s="170"/>
    </row>
    <row r="9" spans="1:45" ht="11.25" customHeight="1">
      <c r="A9" s="165">
        <v>49</v>
      </c>
      <c r="B9" s="165" t="s">
        <v>185</v>
      </c>
      <c r="C9" s="166" t="s">
        <v>186</v>
      </c>
      <c r="D9" s="165" t="s">
        <v>72</v>
      </c>
      <c r="E9" s="147" t="s">
        <v>168</v>
      </c>
      <c r="F9" s="167">
        <f>AR9+'6-8期'!AR9+'9-17期'!BP9+'18～34期'!BU9+'36～52期'!AK9+'53期～'!Z9+'53期～'!AE9</f>
        <v>40</v>
      </c>
      <c r="G9" s="147">
        <v>1</v>
      </c>
      <c r="H9" s="147"/>
      <c r="I9" s="147">
        <v>1</v>
      </c>
      <c r="J9" s="147"/>
      <c r="K9" s="147"/>
      <c r="L9" s="147">
        <v>1</v>
      </c>
      <c r="M9" s="147"/>
      <c r="N9" s="147"/>
      <c r="O9" s="147"/>
      <c r="P9" s="147"/>
      <c r="Q9" s="147"/>
      <c r="R9" s="147"/>
      <c r="S9" s="147"/>
      <c r="T9" s="169"/>
      <c r="U9" s="147"/>
      <c r="V9" s="147"/>
      <c r="W9" s="147">
        <v>1</v>
      </c>
      <c r="X9" s="147"/>
      <c r="Y9" s="147"/>
      <c r="Z9" s="147"/>
      <c r="AA9" s="147">
        <v>1</v>
      </c>
      <c r="AB9" s="147"/>
      <c r="AC9" s="147"/>
      <c r="AD9" s="142"/>
      <c r="AE9" s="147"/>
      <c r="AF9" s="147"/>
      <c r="AG9" s="147"/>
      <c r="AH9" s="147"/>
      <c r="AI9" s="147"/>
      <c r="AJ9" s="147"/>
      <c r="AK9" s="147"/>
      <c r="AL9" s="147"/>
      <c r="AM9" s="147">
        <v>1</v>
      </c>
      <c r="AN9" s="147">
        <v>1</v>
      </c>
      <c r="AO9" s="147">
        <v>1</v>
      </c>
      <c r="AP9" s="147"/>
      <c r="AQ9" s="147"/>
      <c r="AR9" s="164">
        <f t="shared" si="0"/>
        <v>8</v>
      </c>
      <c r="AS9" s="170"/>
    </row>
    <row r="10" spans="1:45" ht="11.25" customHeight="1">
      <c r="A10" s="147">
        <v>50</v>
      </c>
      <c r="B10" s="165" t="s">
        <v>190</v>
      </c>
      <c r="C10" s="172" t="s">
        <v>191</v>
      </c>
      <c r="D10" s="165" t="s">
        <v>192</v>
      </c>
      <c r="E10" s="147" t="s">
        <v>193</v>
      </c>
      <c r="F10" s="167">
        <f>AR10+'6-8期'!AR10+'9-17期'!BP10+'18～34期'!BU10+'36～52期'!AK10+'53期～'!Z10+'53期～'!AE10</f>
        <v>44</v>
      </c>
      <c r="G10" s="147"/>
      <c r="H10" s="147"/>
      <c r="I10" s="147">
        <v>1</v>
      </c>
      <c r="J10" s="147"/>
      <c r="K10" s="147"/>
      <c r="L10" s="147">
        <v>1</v>
      </c>
      <c r="M10" s="147"/>
      <c r="N10" s="147"/>
      <c r="O10" s="147"/>
      <c r="P10" s="147"/>
      <c r="Q10" s="147"/>
      <c r="R10" s="147"/>
      <c r="S10" s="147"/>
      <c r="T10" s="169"/>
      <c r="U10" s="147"/>
      <c r="V10" s="147"/>
      <c r="W10" s="147"/>
      <c r="X10" s="147"/>
      <c r="Y10" s="147"/>
      <c r="Z10" s="147"/>
      <c r="AA10" s="147"/>
      <c r="AB10" s="147">
        <v>1</v>
      </c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>
        <v>1</v>
      </c>
      <c r="AO10" s="147">
        <v>1</v>
      </c>
      <c r="AP10" s="147">
        <v>1</v>
      </c>
      <c r="AQ10" s="147"/>
      <c r="AR10" s="164">
        <f t="shared" si="0"/>
        <v>6</v>
      </c>
      <c r="AS10" s="170"/>
    </row>
    <row r="11" spans="1:45" ht="11.25" customHeight="1">
      <c r="A11" s="165">
        <v>51</v>
      </c>
      <c r="B11" s="11" t="s">
        <v>201</v>
      </c>
      <c r="C11" s="11" t="s">
        <v>202</v>
      </c>
      <c r="D11" s="11" t="s">
        <v>203</v>
      </c>
      <c r="E11" s="5" t="s">
        <v>204</v>
      </c>
      <c r="F11" s="167">
        <f>AR11+'6-8期'!AR11+'9-17期'!BP11+'18～34期'!BU11+'36～52期'!AK11+'53期～'!Z11+'53期～'!AE11</f>
        <v>26</v>
      </c>
      <c r="G11" s="147"/>
      <c r="H11" s="147"/>
      <c r="I11" s="147"/>
      <c r="J11" s="147"/>
      <c r="K11" s="147"/>
      <c r="L11" s="147">
        <v>1</v>
      </c>
      <c r="M11" s="147"/>
      <c r="N11" s="147"/>
      <c r="O11" s="147"/>
      <c r="P11" s="147"/>
      <c r="Q11" s="147"/>
      <c r="R11" s="147"/>
      <c r="S11" s="147"/>
      <c r="T11" s="169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64">
        <f t="shared" si="0"/>
        <v>1</v>
      </c>
      <c r="AS11" s="170"/>
    </row>
    <row r="12" spans="1:45" ht="11.25" customHeight="1">
      <c r="A12" s="165">
        <v>52</v>
      </c>
      <c r="B12" s="11" t="s">
        <v>214</v>
      </c>
      <c r="C12" s="11" t="s">
        <v>206</v>
      </c>
      <c r="D12" s="11" t="s">
        <v>72</v>
      </c>
      <c r="E12" s="5" t="s">
        <v>207</v>
      </c>
      <c r="F12" s="173">
        <f>AR12+'6-8期'!AR12+'9-17期'!BP12+'18～34期'!BU12+'36～52期'!AK12+'53期～'!Z12</f>
        <v>28</v>
      </c>
      <c r="G12" s="147"/>
      <c r="H12" s="147"/>
      <c r="I12" s="147"/>
      <c r="J12" s="147"/>
      <c r="K12" s="147"/>
      <c r="L12" s="147">
        <v>1</v>
      </c>
      <c r="M12" s="147"/>
      <c r="N12" s="147"/>
      <c r="O12" s="147"/>
      <c r="P12" s="147"/>
      <c r="Q12" s="147"/>
      <c r="R12" s="147"/>
      <c r="S12" s="147"/>
      <c r="T12" s="169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>
        <v>1</v>
      </c>
      <c r="AO12" s="147">
        <v>1</v>
      </c>
      <c r="AP12" s="147"/>
      <c r="AQ12" s="147"/>
      <c r="AR12" s="164">
        <f t="shared" si="0"/>
        <v>3</v>
      </c>
      <c r="AS12" s="170"/>
    </row>
    <row r="13" spans="1:45" ht="11.25" customHeight="1">
      <c r="A13" s="165">
        <v>53</v>
      </c>
      <c r="B13" s="3" t="s">
        <v>213</v>
      </c>
      <c r="C13" s="124" t="s">
        <v>215</v>
      </c>
      <c r="D13" s="11" t="s">
        <v>231</v>
      </c>
      <c r="E13" s="5" t="s">
        <v>209</v>
      </c>
      <c r="F13" s="173">
        <f>AR13+'6-8期'!AR13+'9-17期'!BP13+'18～34期'!BU13+'36～52期'!AK13+'53期～'!Z13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69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64">
        <f t="shared" si="0"/>
        <v>0</v>
      </c>
      <c r="AS13" s="170"/>
    </row>
    <row r="14" spans="1:45" ht="11.25" customHeight="1">
      <c r="A14" s="165">
        <v>53</v>
      </c>
      <c r="B14" s="3" t="s">
        <v>212</v>
      </c>
      <c r="C14" s="124" t="s">
        <v>210</v>
      </c>
      <c r="D14" s="11" t="s">
        <v>211</v>
      </c>
      <c r="E14" s="5" t="s">
        <v>209</v>
      </c>
      <c r="F14" s="173">
        <f>AR14+'6-8期'!AR14+'9-17期'!BP14+'18～34期'!BU14+'36～52期'!AK14+'53期～'!Z14</f>
        <v>21</v>
      </c>
      <c r="G14" s="147">
        <v>1</v>
      </c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69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64">
        <f t="shared" si="0"/>
        <v>1</v>
      </c>
      <c r="AS14" s="170"/>
    </row>
    <row r="15" spans="1:45" ht="11.25" customHeight="1">
      <c r="A15" s="174">
        <v>54</v>
      </c>
      <c r="B15" s="17" t="s">
        <v>224</v>
      </c>
      <c r="C15" s="17" t="s">
        <v>225</v>
      </c>
      <c r="D15" s="11" t="s">
        <v>159</v>
      </c>
      <c r="E15" s="5" t="s">
        <v>204</v>
      </c>
      <c r="F15" s="173">
        <f>AR15+'6-8期'!AR15+'9-17期'!BP15+'18～34期'!BU15+'36～52期'!AK15+'53期～'!Z15</f>
        <v>26</v>
      </c>
      <c r="G15" s="175"/>
      <c r="H15" s="175"/>
      <c r="I15" s="175"/>
      <c r="J15" s="175"/>
      <c r="K15" s="147"/>
      <c r="L15" s="175">
        <v>1</v>
      </c>
      <c r="M15" s="175"/>
      <c r="N15" s="175"/>
      <c r="O15" s="175"/>
      <c r="P15" s="175"/>
      <c r="Q15" s="147"/>
      <c r="R15" s="175"/>
      <c r="S15" s="175"/>
      <c r="T15" s="176"/>
      <c r="U15" s="175"/>
      <c r="V15" s="175"/>
      <c r="W15" s="175"/>
      <c r="X15" s="147"/>
      <c r="Y15" s="175"/>
      <c r="Z15" s="175"/>
      <c r="AA15" s="175"/>
      <c r="AB15" s="175">
        <v>1</v>
      </c>
      <c r="AC15" s="175"/>
      <c r="AD15" s="175"/>
      <c r="AE15" s="175"/>
      <c r="AF15" s="175"/>
      <c r="AG15" s="175"/>
      <c r="AH15" s="175"/>
      <c r="AI15" s="175"/>
      <c r="AJ15" s="147"/>
      <c r="AK15" s="175"/>
      <c r="AL15" s="175"/>
      <c r="AM15" s="175"/>
      <c r="AN15" s="175"/>
      <c r="AO15" s="175"/>
      <c r="AP15" s="175"/>
      <c r="AQ15" s="175"/>
      <c r="AR15" s="164">
        <f t="shared" si="0"/>
        <v>2</v>
      </c>
      <c r="AS15" s="170"/>
    </row>
    <row r="16" spans="1:45" ht="11.25" customHeight="1">
      <c r="A16" s="165">
        <v>55</v>
      </c>
      <c r="B16" s="11" t="s">
        <v>222</v>
      </c>
      <c r="C16" s="16" t="s">
        <v>223</v>
      </c>
      <c r="D16" s="11" t="s">
        <v>219</v>
      </c>
      <c r="E16" s="5" t="s">
        <v>204</v>
      </c>
      <c r="F16" s="173">
        <f>AR16+'6-8期'!AR16+'9-17期'!BP16+'18～34期'!BU16+'36～52期'!AK16+'53期～'!Z16</f>
        <v>22</v>
      </c>
      <c r="G16" s="147"/>
      <c r="H16" s="147"/>
      <c r="I16" s="147"/>
      <c r="J16" s="147"/>
      <c r="K16" s="147"/>
      <c r="L16" s="147">
        <v>1</v>
      </c>
      <c r="M16" s="147"/>
      <c r="N16" s="147"/>
      <c r="O16" s="147"/>
      <c r="P16" s="147"/>
      <c r="Q16" s="147"/>
      <c r="R16" s="147"/>
      <c r="S16" s="147"/>
      <c r="T16" s="169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64">
        <f t="shared" si="0"/>
        <v>1</v>
      </c>
      <c r="AS16" s="170"/>
    </row>
    <row r="17" spans="1:45" ht="11.25" customHeight="1">
      <c r="A17" s="165">
        <v>56</v>
      </c>
      <c r="B17" s="11" t="s">
        <v>217</v>
      </c>
      <c r="C17" s="11" t="s">
        <v>218</v>
      </c>
      <c r="D17" s="11" t="s">
        <v>219</v>
      </c>
      <c r="E17" s="5" t="s">
        <v>220</v>
      </c>
      <c r="F17" s="173">
        <f>AR17+'6-8期'!AR17+'9-17期'!BP17+'18～34期'!BU17+'36～52期'!AK17+'53期～'!Z17</f>
        <v>22</v>
      </c>
      <c r="G17" s="147">
        <v>1</v>
      </c>
      <c r="H17" s="147"/>
      <c r="I17" s="147"/>
      <c r="J17" s="147"/>
      <c r="K17" s="147"/>
      <c r="L17" s="147">
        <v>1</v>
      </c>
      <c r="M17" s="147"/>
      <c r="N17" s="147"/>
      <c r="O17" s="147"/>
      <c r="P17" s="147"/>
      <c r="Q17" s="147"/>
      <c r="R17" s="147"/>
      <c r="S17" s="147"/>
      <c r="T17" s="169"/>
      <c r="U17" s="147"/>
      <c r="V17" s="147"/>
      <c r="W17" s="147">
        <v>1</v>
      </c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64">
        <f t="shared" si="0"/>
        <v>3</v>
      </c>
      <c r="AS17" s="170"/>
    </row>
    <row r="18" spans="1:45" ht="11.25" customHeight="1">
      <c r="A18" s="165">
        <v>57</v>
      </c>
      <c r="B18" s="11" t="s">
        <v>226</v>
      </c>
      <c r="C18" s="11" t="s">
        <v>227</v>
      </c>
      <c r="D18" s="11" t="s">
        <v>159</v>
      </c>
      <c r="E18" s="5" t="s">
        <v>209</v>
      </c>
      <c r="F18" s="173">
        <f>AR18+'6-8期'!AR18+'9-17期'!BP18+'18～34期'!BU18+'36～52期'!AK18+'53期～'!Z18</f>
        <v>22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69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64">
        <f t="shared" si="0"/>
        <v>0</v>
      </c>
      <c r="AS18" s="170"/>
    </row>
    <row r="19" spans="1:45" ht="11.25" customHeight="1">
      <c r="A19" s="165">
        <v>58</v>
      </c>
      <c r="B19" s="11" t="s">
        <v>229</v>
      </c>
      <c r="C19" s="11" t="s">
        <v>230</v>
      </c>
      <c r="D19" s="11" t="s">
        <v>231</v>
      </c>
      <c r="E19" s="5" t="s">
        <v>232</v>
      </c>
      <c r="F19" s="173">
        <f>AR19+'6-8期'!AR19+'9-17期'!BP19+'18～34期'!BU19+'36～52期'!AK19+'53期～'!Z19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69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64">
        <f t="shared" si="0"/>
        <v>0</v>
      </c>
      <c r="AS19" s="170"/>
    </row>
    <row r="20" spans="1:45" ht="11.25" customHeight="1">
      <c r="A20" s="165">
        <v>59</v>
      </c>
      <c r="B20" s="11" t="s">
        <v>234</v>
      </c>
      <c r="C20" s="11" t="s">
        <v>235</v>
      </c>
      <c r="D20" s="196" t="s">
        <v>237</v>
      </c>
      <c r="E20" s="5" t="s">
        <v>209</v>
      </c>
      <c r="F20" s="173">
        <f>AR20+'6-8期'!AR20+'9-17期'!BP20+'18～34期'!BU20+'36～52期'!AK20+'53期～'!Z20</f>
        <v>29</v>
      </c>
      <c r="G20" s="147"/>
      <c r="H20" s="147"/>
      <c r="I20" s="147"/>
      <c r="J20" s="147"/>
      <c r="K20" s="147"/>
      <c r="L20" s="147">
        <v>1</v>
      </c>
      <c r="M20" s="147"/>
      <c r="N20" s="147"/>
      <c r="O20" s="147"/>
      <c r="P20" s="147"/>
      <c r="Q20" s="147"/>
      <c r="R20" s="147"/>
      <c r="S20" s="147"/>
      <c r="T20" s="169"/>
      <c r="U20" s="147"/>
      <c r="V20" s="147"/>
      <c r="W20" s="147">
        <v>1</v>
      </c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64">
        <f t="shared" si="0"/>
        <v>2</v>
      </c>
      <c r="AS20" s="170"/>
    </row>
    <row r="21" spans="1:45" ht="11.25" customHeight="1">
      <c r="A21" s="165">
        <v>60</v>
      </c>
      <c r="B21" s="11" t="s">
        <v>239</v>
      </c>
      <c r="C21" s="11" t="s">
        <v>236</v>
      </c>
      <c r="D21" s="11" t="s">
        <v>231</v>
      </c>
      <c r="E21" s="5" t="s">
        <v>232</v>
      </c>
      <c r="F21" s="173">
        <f>AR21+'6-8期'!AR21+'9-17期'!BP21+'18～34期'!BU21+'36～52期'!AK21+'53期～'!Z21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69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64">
        <f t="shared" si="0"/>
        <v>0</v>
      </c>
      <c r="AS21" s="170"/>
    </row>
    <row r="22" spans="1:45" ht="11.25" customHeight="1">
      <c r="A22" s="165">
        <v>61</v>
      </c>
      <c r="B22" s="11" t="s">
        <v>240</v>
      </c>
      <c r="C22" s="11" t="s">
        <v>236</v>
      </c>
      <c r="D22" s="11" t="s">
        <v>231</v>
      </c>
      <c r="E22" s="5" t="s">
        <v>232</v>
      </c>
      <c r="F22" s="173">
        <f>AR22+'6-8期'!AR22+'9-17期'!BP22+'18～34期'!BU22+'36～52期'!AK22+'53期～'!Z22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69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64">
        <f t="shared" si="0"/>
        <v>0</v>
      </c>
      <c r="AS22" s="170"/>
    </row>
    <row r="23" spans="1:45" ht="11.25" customHeight="1">
      <c r="A23" s="165">
        <v>62</v>
      </c>
      <c r="B23" s="11" t="s">
        <v>242</v>
      </c>
      <c r="C23" s="11" t="s">
        <v>236</v>
      </c>
      <c r="D23" s="11" t="s">
        <v>231</v>
      </c>
      <c r="E23" s="5" t="s">
        <v>232</v>
      </c>
      <c r="F23" s="173">
        <f>AR23+'6-8期'!AR23+'9-17期'!BP23+'18～34期'!BU23+'36～52期'!AK23+'53期～'!Z23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69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64">
        <f t="shared" si="0"/>
        <v>0</v>
      </c>
      <c r="AS23" s="170"/>
    </row>
    <row r="24" spans="1:45" ht="11.25" customHeight="1">
      <c r="A24" s="165">
        <v>63</v>
      </c>
      <c r="B24" s="11" t="s">
        <v>241</v>
      </c>
      <c r="C24" s="11" t="s">
        <v>236</v>
      </c>
      <c r="D24" s="11" t="s">
        <v>231</v>
      </c>
      <c r="E24" s="5" t="s">
        <v>232</v>
      </c>
      <c r="F24" s="173">
        <f>AR24+'6-8期'!AR24+'9-17期'!BP24+'18～34期'!BU24+'36～52期'!AK24+'53期～'!Z24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69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64">
        <f t="shared" si="0"/>
        <v>0</v>
      </c>
      <c r="AS24" s="170"/>
    </row>
    <row r="25" spans="1:45" ht="11.25" customHeight="1">
      <c r="A25" s="165">
        <v>64</v>
      </c>
      <c r="B25" s="11" t="s">
        <v>243</v>
      </c>
      <c r="C25" s="11" t="s">
        <v>236</v>
      </c>
      <c r="D25" s="196" t="s">
        <v>238</v>
      </c>
      <c r="E25" s="5" t="s">
        <v>209</v>
      </c>
      <c r="F25" s="173">
        <f>AR25+'6-8期'!AR25+'9-17期'!BP25+'18～34期'!BU25+'36～52期'!AK25+'53期～'!Z25</f>
        <v>32</v>
      </c>
      <c r="G25" s="147">
        <v>1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69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64">
        <f t="shared" si="0"/>
        <v>1</v>
      </c>
      <c r="AS25" s="170"/>
    </row>
    <row r="26" spans="1:45" ht="11.25" customHeight="1">
      <c r="A26" s="165">
        <v>65</v>
      </c>
      <c r="B26" s="17" t="s">
        <v>245</v>
      </c>
      <c r="C26" s="17" t="s">
        <v>246</v>
      </c>
      <c r="D26" s="196" t="s">
        <v>238</v>
      </c>
      <c r="E26" s="5" t="s">
        <v>178</v>
      </c>
      <c r="F26" s="173">
        <f>AR26+'6-8期'!AR26+'9-17期'!BP26+'18～34期'!BU26+'36～52期'!AK26+'53期～'!Z26</f>
        <v>25</v>
      </c>
      <c r="G26" s="175">
        <v>1</v>
      </c>
      <c r="H26" s="175"/>
      <c r="I26" s="175"/>
      <c r="J26" s="175"/>
      <c r="K26" s="147"/>
      <c r="L26" s="175"/>
      <c r="M26" s="175"/>
      <c r="N26" s="175"/>
      <c r="O26" s="175"/>
      <c r="P26" s="175"/>
      <c r="Q26" s="147"/>
      <c r="R26" s="175"/>
      <c r="S26" s="175"/>
      <c r="T26" s="176"/>
      <c r="U26" s="175"/>
      <c r="V26" s="175"/>
      <c r="W26" s="175"/>
      <c r="X26" s="147"/>
      <c r="Y26" s="175"/>
      <c r="Z26" s="175"/>
      <c r="AA26" s="175"/>
      <c r="AB26" s="175">
        <v>1</v>
      </c>
      <c r="AC26" s="175"/>
      <c r="AD26" s="175"/>
      <c r="AE26" s="175"/>
      <c r="AF26" s="175"/>
      <c r="AG26" s="175"/>
      <c r="AH26" s="175"/>
      <c r="AI26" s="175"/>
      <c r="AJ26" s="147"/>
      <c r="AK26" s="175"/>
      <c r="AL26" s="175"/>
      <c r="AM26" s="175"/>
      <c r="AN26" s="175"/>
      <c r="AO26" s="175"/>
      <c r="AP26" s="175"/>
      <c r="AQ26" s="175"/>
      <c r="AR26" s="164">
        <f t="shared" si="0"/>
        <v>2</v>
      </c>
      <c r="AS26" s="170"/>
    </row>
    <row r="27" spans="1:45" ht="11.25" customHeight="1">
      <c r="A27" s="165">
        <v>66</v>
      </c>
      <c r="B27" s="165"/>
      <c r="C27" s="165"/>
      <c r="D27" s="165"/>
      <c r="E27" s="147"/>
      <c r="F27" s="173">
        <f>AR27+'6-8期'!AR27+'9-17期'!BP27+'18～34期'!BU27+'36～52期'!AK27+'53期～'!Z27</f>
        <v>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69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64">
        <f t="shared" si="0"/>
        <v>0</v>
      </c>
      <c r="AS27" s="170"/>
    </row>
    <row r="28" spans="1:45" ht="11.25" customHeight="1">
      <c r="A28" s="165">
        <v>67</v>
      </c>
      <c r="B28" s="165"/>
      <c r="C28" s="165"/>
      <c r="D28" s="165"/>
      <c r="E28" s="147"/>
      <c r="F28" s="173">
        <f>AR28+'6-8期'!AR28+'9-17期'!BP28+'18～34期'!BU28+'36～52期'!AK28+'53期～'!Z28</f>
        <v>0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69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64">
        <f t="shared" si="0"/>
        <v>0</v>
      </c>
      <c r="AS28" s="170"/>
    </row>
    <row r="29" spans="1:45" ht="11.25" customHeight="1">
      <c r="A29" s="165">
        <v>68</v>
      </c>
      <c r="B29" s="165"/>
      <c r="C29" s="165"/>
      <c r="D29" s="165"/>
      <c r="E29" s="147"/>
      <c r="F29" s="173">
        <f>AR29+'6-8期'!AR29+'9-17期'!BP29+'18～34期'!BU29+'36～52期'!AK29+'53期～'!Z29</f>
        <v>0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69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64">
        <f t="shared" si="0"/>
        <v>0</v>
      </c>
      <c r="AS29" s="170"/>
    </row>
    <row r="30" spans="1:45" ht="11.25" customHeight="1">
      <c r="A30" s="165">
        <v>69</v>
      </c>
      <c r="B30" s="165"/>
      <c r="C30" s="165"/>
      <c r="D30" s="165"/>
      <c r="E30" s="147"/>
      <c r="F30" s="173">
        <f>AR30+'6-8期'!AR30+'9-17期'!BP30+'18～34期'!BU30+'36～52期'!AK30+'53期～'!Z30</f>
        <v>0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69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64">
        <f t="shared" si="0"/>
        <v>0</v>
      </c>
      <c r="AS30" s="170"/>
    </row>
    <row r="31" spans="1:45" ht="11.25" customHeight="1">
      <c r="A31" s="165">
        <v>70</v>
      </c>
      <c r="B31" s="165"/>
      <c r="C31" s="165"/>
      <c r="D31" s="165"/>
      <c r="E31" s="147"/>
      <c r="F31" s="173">
        <f>AR31+'6-8期'!AR31+'9-17期'!BP31+'18～34期'!BU31+'36～52期'!AK31+'53期～'!Z31</f>
        <v>0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69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64">
        <f t="shared" si="0"/>
        <v>0</v>
      </c>
      <c r="AS31" s="170"/>
    </row>
    <row r="32" spans="1:45" ht="11.25" customHeight="1">
      <c r="A32" s="165">
        <v>71</v>
      </c>
      <c r="B32" s="165"/>
      <c r="C32" s="165"/>
      <c r="D32" s="165"/>
      <c r="E32" s="147"/>
      <c r="F32" s="173">
        <f>AR32+'6-8期'!AR32+'9-17期'!BP32+'18～34期'!BU32+'36～52期'!AK32+'53期～'!Z32</f>
        <v>0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69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64">
        <f t="shared" si="0"/>
        <v>0</v>
      </c>
      <c r="AS32" s="170"/>
    </row>
    <row r="33" spans="1:45" ht="11.25" customHeight="1">
      <c r="A33" s="165">
        <v>72</v>
      </c>
      <c r="B33" s="165"/>
      <c r="C33" s="165"/>
      <c r="D33" s="165"/>
      <c r="E33" s="147"/>
      <c r="F33" s="173">
        <f>AR33+'6-8期'!AR33+'9-17期'!BP33+'18～34期'!BU33+'36～52期'!AK33+'53期～'!Z33</f>
        <v>0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69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64">
        <f t="shared" si="0"/>
        <v>0</v>
      </c>
      <c r="AS33" s="170"/>
    </row>
    <row r="34" spans="1:45" ht="11.25" customHeight="1">
      <c r="A34" s="165">
        <v>73</v>
      </c>
      <c r="B34" s="165"/>
      <c r="C34" s="165"/>
      <c r="D34" s="165"/>
      <c r="E34" s="147"/>
      <c r="F34" s="173">
        <f>AR34+'6-8期'!AR34+'9-17期'!BP34+'18～34期'!BU34+'36～52期'!AK34+'53期～'!Z34</f>
        <v>0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64">
        <f t="shared" si="0"/>
        <v>0</v>
      </c>
      <c r="AS34" s="142"/>
    </row>
    <row r="35" spans="1:45" ht="11.25" customHeight="1">
      <c r="A35" s="165">
        <v>74</v>
      </c>
      <c r="B35" s="165"/>
      <c r="C35" s="165"/>
      <c r="D35" s="165"/>
      <c r="E35" s="147"/>
      <c r="F35" s="173">
        <f>AR35+'6-8期'!AR35+'9-17期'!BP35+'18～34期'!BU35+'36～52期'!AK35+'53期～'!Z35</f>
        <v>0</v>
      </c>
      <c r="G35" s="147"/>
      <c r="H35" s="147"/>
      <c r="I35" s="147"/>
      <c r="J35" s="147"/>
      <c r="K35" s="147"/>
      <c r="L35" s="147"/>
      <c r="N35" s="147"/>
      <c r="O35" s="147"/>
      <c r="P35" s="147"/>
      <c r="Q35" s="147"/>
      <c r="R35" s="147"/>
      <c r="S35" s="147"/>
      <c r="T35" s="169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64">
        <f t="shared" si="0"/>
        <v>0</v>
      </c>
      <c r="AS35" s="170"/>
    </row>
    <row r="36" spans="1:45" ht="11.25" customHeight="1">
      <c r="A36" s="165"/>
      <c r="B36" s="165"/>
      <c r="C36" s="165"/>
      <c r="D36" s="165"/>
      <c r="E36" s="147"/>
      <c r="F36" s="173">
        <f>AR36+'6-8期'!AR36+'9-17期'!BP36+'18～34期'!BU36+'36～52期'!AK36+'53期～'!Z36</f>
        <v>0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69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64">
        <f t="shared" si="0"/>
        <v>0</v>
      </c>
      <c r="AS36" s="170"/>
    </row>
    <row r="37" spans="1:45" ht="11.25" customHeight="1">
      <c r="A37" s="165"/>
      <c r="B37" s="165"/>
      <c r="C37" s="165"/>
      <c r="D37" s="165"/>
      <c r="E37" s="147"/>
      <c r="F37" s="173">
        <f>AR37+'6-8期'!AR37+'9-17期'!BP37+'18～34期'!BU37+'36～52期'!AK37+'53期～'!Z37</f>
        <v>0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69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64">
        <f t="shared" si="0"/>
        <v>0</v>
      </c>
      <c r="AS37" s="170"/>
    </row>
    <row r="38" spans="1:45" ht="11.25" customHeight="1">
      <c r="A38" s="165"/>
      <c r="B38" s="165"/>
      <c r="C38" s="165"/>
      <c r="D38" s="165"/>
      <c r="E38" s="147"/>
      <c r="F38" s="173">
        <f>AR38+'6-8期'!AR38+'9-17期'!BP38+'18～34期'!BU38+'36～52期'!AK38+'53期～'!Z38</f>
        <v>0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69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64">
        <f t="shared" si="0"/>
        <v>0</v>
      </c>
      <c r="AS38" s="170"/>
    </row>
    <row r="39" spans="1:45" ht="11.25" customHeight="1">
      <c r="A39" s="174"/>
      <c r="B39" s="174"/>
      <c r="C39" s="174"/>
      <c r="D39" s="174"/>
      <c r="E39" s="175"/>
      <c r="F39" s="173">
        <f>AR39+'6-8期'!AR39+'9-17期'!BP39+'18～34期'!BU39+'36～52期'!AK39+'53期～'!Z39</f>
        <v>0</v>
      </c>
      <c r="G39" s="175"/>
      <c r="H39" s="175"/>
      <c r="I39" s="175"/>
      <c r="J39" s="175"/>
      <c r="K39" s="147"/>
      <c r="L39" s="175"/>
      <c r="M39" s="175"/>
      <c r="N39" s="175"/>
      <c r="O39" s="175"/>
      <c r="P39" s="175"/>
      <c r="Q39" s="147"/>
      <c r="R39" s="175"/>
      <c r="S39" s="175"/>
      <c r="T39" s="176"/>
      <c r="U39" s="175"/>
      <c r="V39" s="175"/>
      <c r="W39" s="175"/>
      <c r="X39" s="147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47"/>
      <c r="AK39" s="175"/>
      <c r="AL39" s="175"/>
      <c r="AM39" s="175"/>
      <c r="AN39" s="175"/>
      <c r="AO39" s="175"/>
      <c r="AP39" s="175"/>
      <c r="AQ39" s="175"/>
      <c r="AR39" s="164">
        <f t="shared" si="0"/>
        <v>0</v>
      </c>
      <c r="AS39" s="170"/>
    </row>
    <row r="40" spans="1:45" ht="11.25" customHeight="1">
      <c r="A40" s="165"/>
      <c r="B40" s="165"/>
      <c r="C40" s="165"/>
      <c r="D40" s="165"/>
      <c r="E40" s="177"/>
      <c r="F40" s="173">
        <f>AR40+'6-8期'!AR40+'9-17期'!BP40+'18～34期'!BU40+'36～52期'!AK40+'53期～'!Z40</f>
        <v>0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69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64">
        <f t="shared" si="0"/>
        <v>0</v>
      </c>
      <c r="AS40" s="170"/>
    </row>
    <row r="41" spans="1:45" ht="11.25" customHeight="1">
      <c r="A41" s="165"/>
      <c r="B41" s="165"/>
      <c r="C41" s="165"/>
      <c r="D41" s="165"/>
      <c r="E41" s="147"/>
      <c r="F41" s="173">
        <f>AR41+'6-8期'!AR41+'9-17期'!BP41+'18～34期'!BU41+'36～52期'!AK41+'53期～'!Z41</f>
        <v>0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69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64">
        <f t="shared" si="0"/>
        <v>0</v>
      </c>
      <c r="AS41" s="170"/>
    </row>
    <row r="42" spans="1:45" ht="11.25" customHeight="1">
      <c r="A42" s="165"/>
      <c r="B42" s="165"/>
      <c r="C42" s="165"/>
      <c r="D42" s="165"/>
      <c r="E42" s="147"/>
      <c r="F42" s="173">
        <f>AR42+'6-8期'!AR42+'9-17期'!BP42+'18～34期'!BU42+'36～52期'!AK42+'53期～'!Z42</f>
        <v>0</v>
      </c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69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64">
        <f t="shared" si="0"/>
        <v>0</v>
      </c>
      <c r="AS42" s="170"/>
    </row>
    <row r="43" spans="1:45" ht="11.25" customHeight="1">
      <c r="A43" s="165"/>
      <c r="B43" s="165"/>
      <c r="C43" s="165"/>
      <c r="D43" s="165"/>
      <c r="E43" s="147"/>
      <c r="F43" s="173">
        <f>AR43+'6-8期'!AR43+'9-17期'!BP43+'18～34期'!BU43+'36～52期'!AK43+'53期～'!Z43</f>
        <v>0</v>
      </c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69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64">
        <f t="shared" si="0"/>
        <v>0</v>
      </c>
      <c r="AS43" s="170"/>
    </row>
    <row r="44" spans="1:45" ht="11.25" customHeight="1">
      <c r="A44" s="165"/>
      <c r="B44" s="165"/>
      <c r="C44" s="165"/>
      <c r="D44" s="165"/>
      <c r="E44" s="147"/>
      <c r="F44" s="173">
        <f>AR44+'6-8期'!AR44+'9-17期'!BP44+'18～34期'!BU44+'36～52期'!AK44+'53期～'!Z44</f>
        <v>0</v>
      </c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69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64">
        <f t="shared" si="0"/>
        <v>0</v>
      </c>
      <c r="AS44" s="170"/>
    </row>
    <row r="45" spans="1:45" ht="11.25" customHeight="1">
      <c r="A45" s="165"/>
      <c r="B45" s="165"/>
      <c r="C45" s="165"/>
      <c r="D45" s="165"/>
      <c r="E45" s="147"/>
      <c r="F45" s="173">
        <f>AR45+'6-8期'!AR45+'9-17期'!BP45+'18～34期'!BU45+'36～52期'!AK45+'53期～'!Z45</f>
        <v>0</v>
      </c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69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64">
        <f t="shared" si="0"/>
        <v>0</v>
      </c>
      <c r="AS45" s="170"/>
    </row>
    <row r="46" spans="1:45" ht="11.25" customHeight="1">
      <c r="A46" s="165"/>
      <c r="B46" s="165"/>
      <c r="C46" s="165"/>
      <c r="D46" s="165"/>
      <c r="E46" s="147"/>
      <c r="F46" s="173">
        <f>AR46+'6-8期'!AR46+'9-17期'!BP46+'18～34期'!BU46+'36～52期'!AK46+'53期～'!Z46</f>
        <v>0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69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64">
        <f t="shared" si="0"/>
        <v>0</v>
      </c>
      <c r="AS46" s="170"/>
    </row>
    <row r="47" spans="1:45" ht="11.25" customHeight="1">
      <c r="A47" s="165"/>
      <c r="B47" s="165"/>
      <c r="C47" s="165"/>
      <c r="D47" s="165"/>
      <c r="E47" s="147"/>
      <c r="F47" s="173">
        <f>AR47+'6-8期'!AR47+'9-17期'!BP47+'18～34期'!BU47+'36～52期'!AK47+'53期～'!Z47</f>
        <v>0</v>
      </c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69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64">
        <f t="shared" si="0"/>
        <v>0</v>
      </c>
      <c r="AS47" s="170"/>
    </row>
    <row r="48" spans="1:45" ht="11.25" customHeight="1">
      <c r="A48" s="165"/>
      <c r="B48" s="165"/>
      <c r="C48" s="165"/>
      <c r="D48" s="165"/>
      <c r="E48" s="147"/>
      <c r="F48" s="173">
        <f>AR48+'6-8期'!AR48+'9-17期'!BP48+'18～34期'!BU48+'36～52期'!AK48+'53期～'!Z48</f>
        <v>0</v>
      </c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69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64">
        <f t="shared" si="0"/>
        <v>0</v>
      </c>
      <c r="AS48" s="170"/>
    </row>
    <row r="49" spans="1:47" ht="11.25" customHeight="1">
      <c r="A49" s="178"/>
      <c r="B49" s="174"/>
      <c r="C49" s="174"/>
      <c r="D49" s="174"/>
      <c r="E49" s="147"/>
      <c r="F49" s="173">
        <f>AR49+'6-8期'!AR49+'9-17期'!BP49+'18～34期'!BU49+'36～52期'!AK49+'53期～'!Z49</f>
        <v>0</v>
      </c>
      <c r="G49" s="175"/>
      <c r="H49" s="175"/>
      <c r="I49" s="175"/>
      <c r="J49" s="175"/>
      <c r="K49" s="147"/>
      <c r="L49" s="175"/>
      <c r="M49" s="175"/>
      <c r="N49" s="175"/>
      <c r="O49" s="175"/>
      <c r="P49" s="175"/>
      <c r="Q49" s="147"/>
      <c r="R49" s="175"/>
      <c r="S49" s="175"/>
      <c r="T49" s="176"/>
      <c r="U49" s="175"/>
      <c r="V49" s="175"/>
      <c r="W49" s="175"/>
      <c r="X49" s="147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47"/>
      <c r="AK49" s="175"/>
      <c r="AL49" s="175"/>
      <c r="AM49" s="175"/>
      <c r="AN49" s="175"/>
      <c r="AO49" s="175"/>
      <c r="AP49" s="175"/>
      <c r="AQ49" s="175"/>
      <c r="AR49" s="164">
        <f t="shared" si="0"/>
        <v>0</v>
      </c>
      <c r="AS49" s="170"/>
    </row>
    <row r="50" spans="1:47" ht="11.25" customHeight="1">
      <c r="A50" s="179"/>
      <c r="B50" s="165"/>
      <c r="C50" s="165"/>
      <c r="D50" s="165"/>
      <c r="E50" s="147"/>
      <c r="F50" s="173">
        <f>AR50+'6-8期'!AR50+'9-17期'!BP50+'18～34期'!BU50+'36～52期'!AK50+'53期～'!Z50</f>
        <v>0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69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64">
        <f t="shared" si="0"/>
        <v>0</v>
      </c>
      <c r="AS50" s="170"/>
    </row>
    <row r="51" spans="1:47" ht="11.25" customHeight="1">
      <c r="A51" s="165"/>
      <c r="B51" s="165"/>
      <c r="C51" s="165"/>
      <c r="D51" s="165"/>
      <c r="E51" s="147"/>
      <c r="F51" s="173">
        <f>AR51+'6-8期'!AR51+'9-17期'!BP51+'18～34期'!BU51+'36～52期'!AK51+'53期～'!Z51</f>
        <v>0</v>
      </c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69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64">
        <f t="shared" si="0"/>
        <v>0</v>
      </c>
      <c r="AS51" s="170"/>
    </row>
    <row r="52" spans="1:47" ht="11.25" customHeight="1">
      <c r="A52" s="165"/>
      <c r="B52" s="165"/>
      <c r="C52" s="165"/>
      <c r="D52" s="165"/>
      <c r="E52" s="147"/>
      <c r="F52" s="173">
        <f>AR52+'6-8期'!AR52+'9-17期'!BP52+'18～34期'!BU52+'36～52期'!AK52+'53期～'!Z52</f>
        <v>0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69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64">
        <f t="shared" si="0"/>
        <v>0</v>
      </c>
      <c r="AS52" s="170"/>
    </row>
    <row r="53" spans="1:47" ht="11.25" customHeight="1">
      <c r="A53" s="165"/>
      <c r="B53" s="165"/>
      <c r="C53" s="165"/>
      <c r="D53" s="165"/>
      <c r="E53" s="147"/>
      <c r="F53" s="173">
        <f>AR53+'6-8期'!AR53+'9-17期'!BP53+'18～34期'!BU53+'36～52期'!AK53+'53期～'!Z53</f>
        <v>0</v>
      </c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69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64">
        <f t="shared" si="0"/>
        <v>0</v>
      </c>
      <c r="AS53" s="170"/>
    </row>
    <row r="54" spans="1:47" ht="11.25" customHeight="1">
      <c r="A54" s="165"/>
      <c r="B54" s="165"/>
      <c r="C54" s="165"/>
      <c r="D54" s="165"/>
      <c r="E54" s="147"/>
      <c r="F54" s="173">
        <f>AR54+'6-8期'!AR54+'9-17期'!BP54+'18～34期'!BU54+'36～52期'!AK54+'53期～'!Z54</f>
        <v>0</v>
      </c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69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64">
        <f t="shared" si="0"/>
        <v>0</v>
      </c>
      <c r="AS54" s="170"/>
    </row>
    <row r="55" spans="1:47" s="180" customFormat="1" ht="11.25" customHeight="1">
      <c r="B55" s="181"/>
      <c r="C55" s="182" t="s">
        <v>23</v>
      </c>
      <c r="D55" s="182"/>
      <c r="E55" s="183"/>
      <c r="F55" s="184">
        <f>SUM(F6:F54)+F5</f>
        <v>1378</v>
      </c>
      <c r="G55" s="184">
        <f>SUM(G6:G54)+G5</f>
        <v>40</v>
      </c>
      <c r="H55" s="184">
        <f>SUM(H6:H54)+H5</f>
        <v>2</v>
      </c>
      <c r="I55" s="184">
        <f>SUM(I6:I54)+I5</f>
        <v>18</v>
      </c>
      <c r="J55" s="184">
        <f>SUM(J6:J54)+J5</f>
        <v>2</v>
      </c>
      <c r="K55" s="185"/>
      <c r="L55" s="184">
        <f>SUM(L6:L54)+L5</f>
        <v>58</v>
      </c>
      <c r="M55" s="184">
        <f>SUM(M6:M54)+M5</f>
        <v>11</v>
      </c>
      <c r="N55" s="184">
        <f>SUM(N6:N54)+N5</f>
        <v>3</v>
      </c>
      <c r="O55" s="184">
        <f>SUM(O6:O54)+O5</f>
        <v>4</v>
      </c>
      <c r="P55" s="184">
        <f>SUM(P6:P54)+P5</f>
        <v>2</v>
      </c>
      <c r="Q55" s="185"/>
      <c r="R55" s="184">
        <f t="shared" ref="R55:W55" si="1">SUM(R6:R54)+R5</f>
        <v>10</v>
      </c>
      <c r="S55" s="184">
        <f t="shared" si="1"/>
        <v>4</v>
      </c>
      <c r="T55" s="184">
        <f t="shared" si="1"/>
        <v>1</v>
      </c>
      <c r="U55" s="184">
        <f t="shared" si="1"/>
        <v>4</v>
      </c>
      <c r="V55" s="184">
        <f t="shared" si="1"/>
        <v>3</v>
      </c>
      <c r="W55" s="184">
        <f t="shared" si="1"/>
        <v>5</v>
      </c>
      <c r="X55" s="185"/>
      <c r="Y55" s="184">
        <f t="shared" ref="Y55:AI55" si="2">SUM(Y6:Y54)+Y5</f>
        <v>4</v>
      </c>
      <c r="Z55" s="184">
        <f t="shared" si="2"/>
        <v>1</v>
      </c>
      <c r="AA55" s="184">
        <f t="shared" si="2"/>
        <v>11</v>
      </c>
      <c r="AB55" s="184">
        <f t="shared" si="2"/>
        <v>27</v>
      </c>
      <c r="AC55" s="184">
        <f t="shared" si="2"/>
        <v>1</v>
      </c>
      <c r="AD55" s="184">
        <f t="shared" si="2"/>
        <v>3</v>
      </c>
      <c r="AE55" s="184">
        <f t="shared" si="2"/>
        <v>3</v>
      </c>
      <c r="AF55" s="184">
        <f t="shared" si="2"/>
        <v>2</v>
      </c>
      <c r="AG55" s="184">
        <f t="shared" si="2"/>
        <v>1</v>
      </c>
      <c r="AH55" s="184">
        <f t="shared" si="2"/>
        <v>1</v>
      </c>
      <c r="AI55" s="184">
        <f t="shared" si="2"/>
        <v>1</v>
      </c>
      <c r="AJ55" s="185"/>
      <c r="AK55" s="184">
        <f t="shared" ref="AK55:AQ55" si="3">SUM(AK6:AK54)+AK5</f>
        <v>4</v>
      </c>
      <c r="AL55" s="184">
        <f t="shared" si="3"/>
        <v>4</v>
      </c>
      <c r="AM55" s="184">
        <f t="shared" si="3"/>
        <v>2</v>
      </c>
      <c r="AN55" s="184">
        <f t="shared" si="3"/>
        <v>8</v>
      </c>
      <c r="AO55" s="184">
        <f t="shared" si="3"/>
        <v>9</v>
      </c>
      <c r="AP55" s="184">
        <f t="shared" si="3"/>
        <v>2</v>
      </c>
      <c r="AQ55" s="184">
        <f t="shared" si="3"/>
        <v>0</v>
      </c>
      <c r="AR55" s="186">
        <f>SUM(AR6:AR54)</f>
        <v>44</v>
      </c>
      <c r="AS55" s="187"/>
      <c r="AT55" s="188"/>
      <c r="AU55" s="188"/>
    </row>
    <row r="56" spans="1:47" s="180" customFormat="1" ht="11.25" customHeight="1">
      <c r="J56" s="189">
        <f>SUM(G55:J55)</f>
        <v>62</v>
      </c>
      <c r="K56" s="189"/>
      <c r="P56" s="189">
        <f>SUM(L55:P55)</f>
        <v>78</v>
      </c>
      <c r="Q56" s="189"/>
      <c r="W56" s="189">
        <f>SUM(R55:W55)</f>
        <v>27</v>
      </c>
      <c r="AG56" s="189"/>
      <c r="AI56" s="189">
        <f>SUM(Y55:AI55)</f>
        <v>55</v>
      </c>
      <c r="AQ56" s="189">
        <f>SUM(AK55:AQ55)</f>
        <v>29</v>
      </c>
      <c r="AR56" s="189">
        <f>SUM(G56:AQ56)</f>
        <v>251</v>
      </c>
      <c r="AT56" s="188"/>
      <c r="AU56" s="188"/>
    </row>
    <row r="58" spans="1:47" ht="11.25" customHeight="1">
      <c r="J58" s="190">
        <v>4</v>
      </c>
      <c r="K58" s="190"/>
      <c r="L58" s="190"/>
      <c r="M58" s="190"/>
      <c r="N58" s="190"/>
      <c r="O58" s="190"/>
      <c r="P58" s="190">
        <v>5</v>
      </c>
      <c r="Q58" s="190"/>
      <c r="R58" s="190"/>
      <c r="S58" s="190"/>
      <c r="T58" s="190"/>
      <c r="U58" s="190"/>
      <c r="V58" s="190"/>
      <c r="W58" s="190">
        <v>6</v>
      </c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>
        <v>11</v>
      </c>
      <c r="AJ58" s="190"/>
      <c r="AK58" s="190"/>
      <c r="AL58" s="190"/>
      <c r="AM58" s="190"/>
      <c r="AN58" s="190"/>
      <c r="AO58" s="190"/>
      <c r="AP58" s="190"/>
      <c r="AQ58" s="190">
        <v>6</v>
      </c>
      <c r="AR58" s="191">
        <f>SUM(G58:AQ58)</f>
        <v>32</v>
      </c>
    </row>
    <row r="59" spans="1:47" ht="11.25" customHeight="1">
      <c r="U59" s="192"/>
    </row>
  </sheetData>
  <mergeCells count="1">
    <mergeCell ref="A1:AS1"/>
  </mergeCells>
  <phoneticPr fontId="1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X58"/>
  <sheetViews>
    <sheetView showGridLines="0" showZeros="0" zoomScale="130" zoomScaleNormal="130" workbookViewId="0">
      <pane ySplit="885" topLeftCell="A3" activePane="bottomLeft"/>
      <selection activeCell="AO4" sqref="AO4"/>
      <selection pane="bottomLeft" activeCell="AV17" sqref="AV17"/>
    </sheetView>
  </sheetViews>
  <sheetFormatPr defaultColWidth="3" defaultRowHeight="11.25" customHeight="1"/>
  <cols>
    <col min="1" max="1" width="0.625" style="2" customWidth="1"/>
    <col min="2" max="2" width="3" style="2" customWidth="1"/>
    <col min="3" max="3" width="9.625" style="2" customWidth="1"/>
    <col min="4" max="4" width="11.125" style="2" customWidth="1"/>
    <col min="5" max="5" width="4.5" style="2" customWidth="1"/>
    <col min="6" max="6" width="3.5" style="2" customWidth="1"/>
    <col min="7" max="7" width="5.75" style="2" customWidth="1"/>
    <col min="8" max="14" width="3" style="2" customWidth="1"/>
    <col min="15" max="15" width="3.375" style="2" customWidth="1"/>
    <col min="16" max="16" width="1.25" style="2" customWidth="1"/>
    <col min="17" max="31" width="3.375" style="2" customWidth="1"/>
    <col min="32" max="32" width="1.5" style="2" customWidth="1"/>
    <col min="33" max="38" width="3.375" style="2" customWidth="1"/>
    <col min="39" max="39" width="3.5" style="2" customWidth="1"/>
    <col min="40" max="42" width="3" style="2" customWidth="1"/>
    <col min="43" max="43" width="3.5" style="2" customWidth="1"/>
    <col min="44" max="44" width="4" style="2" customWidth="1"/>
    <col min="45" max="45" width="4.125" style="2" customWidth="1"/>
    <col min="46" max="16384" width="3" style="2"/>
  </cols>
  <sheetData>
    <row r="1" spans="2:50" ht="11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98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50" ht="11.25" customHeight="1">
      <c r="B2" s="3"/>
      <c r="C2" s="3" t="s">
        <v>89</v>
      </c>
      <c r="D2" s="3"/>
      <c r="E2" s="3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50" ht="11.25" customHeight="1">
      <c r="B3" s="65"/>
      <c r="C3" s="65"/>
      <c r="D3" s="65"/>
      <c r="E3" s="65"/>
      <c r="F3" s="48"/>
      <c r="G3" s="71" t="s">
        <v>164</v>
      </c>
      <c r="H3" s="4">
        <v>6</v>
      </c>
      <c r="I3" s="4">
        <v>6</v>
      </c>
      <c r="J3" s="4">
        <v>6</v>
      </c>
      <c r="K3" s="4">
        <v>6</v>
      </c>
      <c r="L3" s="4">
        <v>6</v>
      </c>
      <c r="M3" s="4">
        <v>6</v>
      </c>
      <c r="N3" s="4">
        <v>6</v>
      </c>
      <c r="O3" s="4">
        <v>6</v>
      </c>
      <c r="P3" s="5"/>
      <c r="Q3" s="4">
        <v>7</v>
      </c>
      <c r="R3" s="4">
        <v>7</v>
      </c>
      <c r="S3" s="4">
        <v>7</v>
      </c>
      <c r="T3" s="4">
        <v>7</v>
      </c>
      <c r="U3" s="4">
        <v>7</v>
      </c>
      <c r="V3" s="4">
        <v>7</v>
      </c>
      <c r="W3" s="4">
        <v>7</v>
      </c>
      <c r="X3" s="4">
        <v>7</v>
      </c>
      <c r="Y3" s="4">
        <v>7</v>
      </c>
      <c r="Z3" s="4">
        <v>7</v>
      </c>
      <c r="AA3" s="4">
        <v>7</v>
      </c>
      <c r="AB3" s="4">
        <v>7</v>
      </c>
      <c r="AC3" s="4">
        <v>7</v>
      </c>
      <c r="AD3" s="4">
        <v>7</v>
      </c>
      <c r="AE3" s="4">
        <v>7</v>
      </c>
      <c r="AF3" s="5"/>
      <c r="AG3" s="4">
        <v>8</v>
      </c>
      <c r="AH3" s="4">
        <v>8</v>
      </c>
      <c r="AI3" s="4">
        <v>8</v>
      </c>
      <c r="AJ3" s="4">
        <v>8</v>
      </c>
      <c r="AK3" s="4">
        <v>8</v>
      </c>
      <c r="AL3" s="4">
        <v>8</v>
      </c>
      <c r="AM3" s="4">
        <v>8</v>
      </c>
      <c r="AN3" s="4" t="s">
        <v>169</v>
      </c>
      <c r="AO3" s="4">
        <v>8</v>
      </c>
      <c r="AP3" s="4">
        <v>8</v>
      </c>
      <c r="AQ3" s="4">
        <v>8</v>
      </c>
      <c r="AR3" s="6"/>
      <c r="AS3" s="15" t="s">
        <v>93</v>
      </c>
    </row>
    <row r="4" spans="2:50" ht="11.2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72" t="s">
        <v>165</v>
      </c>
      <c r="H4" s="7" t="s">
        <v>36</v>
      </c>
      <c r="I4" s="8" t="s">
        <v>37</v>
      </c>
      <c r="J4" s="8" t="s">
        <v>38</v>
      </c>
      <c r="K4" s="8" t="s">
        <v>8</v>
      </c>
      <c r="L4" s="8" t="s">
        <v>39</v>
      </c>
      <c r="M4" s="8" t="s">
        <v>40</v>
      </c>
      <c r="N4" s="8" t="s">
        <v>41</v>
      </c>
      <c r="O4" s="7" t="s">
        <v>28</v>
      </c>
      <c r="P4" s="9"/>
      <c r="Q4" s="7" t="s">
        <v>42</v>
      </c>
      <c r="R4" s="7" t="s">
        <v>43</v>
      </c>
      <c r="S4" s="7" t="s">
        <v>44</v>
      </c>
      <c r="T4" s="7" t="s">
        <v>45</v>
      </c>
      <c r="U4" s="7" t="s">
        <v>46</v>
      </c>
      <c r="V4" s="7" t="s">
        <v>47</v>
      </c>
      <c r="W4" s="7" t="s">
        <v>48</v>
      </c>
      <c r="X4" s="7" t="s">
        <v>49</v>
      </c>
      <c r="Y4" s="8" t="s">
        <v>51</v>
      </c>
      <c r="Z4" s="35" t="s">
        <v>50</v>
      </c>
      <c r="AA4" s="8" t="s">
        <v>111</v>
      </c>
      <c r="AB4" s="7" t="s">
        <v>8</v>
      </c>
      <c r="AC4" s="36" t="s">
        <v>124</v>
      </c>
      <c r="AD4" s="7" t="s">
        <v>52</v>
      </c>
      <c r="AE4" s="7" t="s">
        <v>53</v>
      </c>
      <c r="AF4" s="9"/>
      <c r="AG4" s="7" t="s">
        <v>54</v>
      </c>
      <c r="AH4" s="8" t="s">
        <v>6</v>
      </c>
      <c r="AI4" s="35" t="s">
        <v>55</v>
      </c>
      <c r="AJ4" s="7" t="s">
        <v>56</v>
      </c>
      <c r="AK4" s="8" t="s">
        <v>56</v>
      </c>
      <c r="AL4" s="7" t="s">
        <v>57</v>
      </c>
      <c r="AM4" s="7" t="s">
        <v>101</v>
      </c>
      <c r="AN4" s="52" t="s">
        <v>170</v>
      </c>
      <c r="AO4" s="7" t="s">
        <v>233</v>
      </c>
      <c r="AP4" s="8" t="s">
        <v>119</v>
      </c>
      <c r="AQ4" s="8" t="s">
        <v>120</v>
      </c>
      <c r="AR4" s="37">
        <f>COUNTA(H4:AQ4)</f>
        <v>34</v>
      </c>
      <c r="AS4" s="15" t="s">
        <v>92</v>
      </c>
    </row>
    <row r="5" spans="2:50" ht="11.25" customHeight="1">
      <c r="B5" s="23"/>
      <c r="C5" s="70"/>
      <c r="D5" s="23"/>
      <c r="E5" s="23"/>
      <c r="F5" s="23"/>
      <c r="G5" s="129">
        <f>'1-5期'!F5</f>
        <v>959</v>
      </c>
      <c r="H5" s="4">
        <v>2</v>
      </c>
      <c r="I5" s="4">
        <v>3</v>
      </c>
      <c r="J5" s="4">
        <v>2</v>
      </c>
      <c r="K5" s="4">
        <v>3</v>
      </c>
      <c r="L5" s="4">
        <v>1</v>
      </c>
      <c r="M5" s="4">
        <v>1</v>
      </c>
      <c r="N5" s="4">
        <v>2</v>
      </c>
      <c r="O5" s="4">
        <v>1</v>
      </c>
      <c r="P5" s="5"/>
      <c r="Q5" s="4">
        <v>13</v>
      </c>
      <c r="R5" s="4">
        <v>2</v>
      </c>
      <c r="S5" s="4">
        <v>3</v>
      </c>
      <c r="T5" s="4">
        <v>8</v>
      </c>
      <c r="U5" s="4">
        <v>1</v>
      </c>
      <c r="V5" s="4">
        <v>4</v>
      </c>
      <c r="W5" s="4">
        <v>4</v>
      </c>
      <c r="X5" s="4">
        <v>2</v>
      </c>
      <c r="Y5" s="4">
        <v>4</v>
      </c>
      <c r="Z5" s="81">
        <v>3</v>
      </c>
      <c r="AA5" s="4">
        <v>1</v>
      </c>
      <c r="AB5" s="4">
        <v>18</v>
      </c>
      <c r="AC5" s="75">
        <v>2</v>
      </c>
      <c r="AD5" s="4">
        <v>2</v>
      </c>
      <c r="AE5" s="4">
        <v>2</v>
      </c>
      <c r="AF5" s="5"/>
      <c r="AG5" s="4">
        <v>5</v>
      </c>
      <c r="AH5" s="4">
        <v>1</v>
      </c>
      <c r="AI5" s="51">
        <v>16</v>
      </c>
      <c r="AJ5" s="4">
        <v>12</v>
      </c>
      <c r="AK5" s="4">
        <v>10</v>
      </c>
      <c r="AL5" s="4">
        <v>2</v>
      </c>
      <c r="AM5" s="4">
        <v>24</v>
      </c>
      <c r="AN5" s="4">
        <v>1</v>
      </c>
      <c r="AO5" s="4"/>
      <c r="AP5" s="4">
        <v>1</v>
      </c>
      <c r="AQ5" s="4">
        <v>2</v>
      </c>
      <c r="AR5" s="14">
        <f>SUM(H5:AQ5)</f>
        <v>158</v>
      </c>
      <c r="AS5" s="114">
        <f>AR5+'1-5期'!AR5</f>
        <v>365</v>
      </c>
    </row>
    <row r="6" spans="2:50" ht="11.25" customHeight="1">
      <c r="B6" s="11">
        <v>46</v>
      </c>
      <c r="C6" s="3" t="str">
        <f>'1-5期'!B6</f>
        <v>16.5.21(土）</v>
      </c>
      <c r="D6" s="119" t="str">
        <f>'1-5期'!C6</f>
        <v>天城山</v>
      </c>
      <c r="E6" s="11" t="str">
        <f>'1-5期'!D6</f>
        <v>山口</v>
      </c>
      <c r="F6" s="5" t="str">
        <f>'1-5期'!E6</f>
        <v>〇</v>
      </c>
      <c r="G6" s="130">
        <f>'1-5期'!F6</f>
        <v>30</v>
      </c>
      <c r="H6" s="5"/>
      <c r="I6" s="5"/>
      <c r="J6" s="5"/>
      <c r="K6" s="5">
        <v>1</v>
      </c>
      <c r="L6" s="5"/>
      <c r="M6" s="5"/>
      <c r="N6" s="5"/>
      <c r="O6" s="73"/>
      <c r="P6" s="5"/>
      <c r="Q6" s="5"/>
      <c r="R6" s="5"/>
      <c r="S6" s="5"/>
      <c r="T6" s="13"/>
      <c r="U6" s="13"/>
      <c r="V6" s="5"/>
      <c r="W6" s="5"/>
      <c r="X6" s="5"/>
      <c r="Y6" s="5"/>
      <c r="Z6" s="5"/>
      <c r="AA6" s="5"/>
      <c r="AB6" s="5"/>
      <c r="AC6" s="5"/>
      <c r="AD6" s="5"/>
      <c r="AE6" s="73"/>
      <c r="AF6" s="5"/>
      <c r="AG6" s="5"/>
      <c r="AH6" s="5"/>
      <c r="AI6" s="5"/>
      <c r="AJ6" s="5">
        <v>1</v>
      </c>
      <c r="AK6" s="5">
        <v>1</v>
      </c>
      <c r="AL6" s="5"/>
      <c r="AM6" s="5">
        <v>1</v>
      </c>
      <c r="AN6" s="5">
        <v>1</v>
      </c>
      <c r="AO6" s="5"/>
      <c r="AP6" s="5"/>
      <c r="AQ6" s="73"/>
      <c r="AR6" s="14">
        <f t="shared" ref="AR6:AR39" si="0">SUM(H6:AQ6)</f>
        <v>5</v>
      </c>
      <c r="AS6" s="114">
        <f>'1-5期'!AR6+AR6</f>
        <v>11</v>
      </c>
    </row>
    <row r="7" spans="2:50" ht="11.25" customHeight="1">
      <c r="B7" s="11">
        <v>47</v>
      </c>
      <c r="C7" s="3" t="str">
        <f>'1-5期'!B7</f>
        <v>16.10.22（土）</v>
      </c>
      <c r="D7" s="124" t="str">
        <f>'1-5期'!C7</f>
        <v>大峯山・吾妻耶山</v>
      </c>
      <c r="E7" s="11" t="str">
        <f>'1-5期'!D7</f>
        <v>山口</v>
      </c>
      <c r="F7" s="5" t="str">
        <f>'1-5期'!E7</f>
        <v>◎</v>
      </c>
      <c r="G7" s="130">
        <f>'1-5期'!F7</f>
        <v>23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Z7" s="5"/>
      <c r="AA7" s="5"/>
      <c r="AB7" s="5"/>
      <c r="AC7" s="5"/>
      <c r="AD7" s="5"/>
      <c r="AE7" s="5"/>
      <c r="AF7" s="39"/>
      <c r="AG7" s="5"/>
      <c r="AH7" s="5"/>
      <c r="AI7" s="5"/>
      <c r="AJ7" s="5"/>
      <c r="AK7" s="5"/>
      <c r="AL7" s="5"/>
      <c r="AM7" s="5">
        <v>1</v>
      </c>
      <c r="AN7" s="5"/>
      <c r="AO7" s="5"/>
      <c r="AP7" s="5"/>
      <c r="AQ7" s="5"/>
      <c r="AR7" s="14">
        <f t="shared" si="0"/>
        <v>1</v>
      </c>
      <c r="AS7" s="114">
        <f>'1-5期'!AR7+AR7</f>
        <v>5</v>
      </c>
    </row>
    <row r="8" spans="2:50" ht="11.25" customHeight="1">
      <c r="B8" s="11">
        <v>48</v>
      </c>
      <c r="C8" s="11" t="str">
        <f>'1-5期'!B8</f>
        <v>17.2.4（土）</v>
      </c>
      <c r="D8" s="119" t="str">
        <f>'1-5期'!C8</f>
        <v>仏果山・経ヶ岳</v>
      </c>
      <c r="E8" s="11" t="str">
        <f>'1-5期'!D8</f>
        <v>山口</v>
      </c>
      <c r="F8" s="5" t="str">
        <f>'1-5期'!E8</f>
        <v>〇</v>
      </c>
      <c r="G8" s="130">
        <f>AT8+'6-8期'!AS8+'9-17期'!BQ8+'18～34期'!BV8+'36～52期'!AL8+'53期～'!AA8</f>
        <v>29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13"/>
      <c r="V8" s="5">
        <v>1</v>
      </c>
      <c r="W8" s="5"/>
      <c r="X8" s="5"/>
      <c r="Z8" s="5"/>
      <c r="AA8" s="5"/>
      <c r="AB8" s="5"/>
      <c r="AC8" s="5"/>
      <c r="AD8" s="5"/>
      <c r="AE8" s="40"/>
      <c r="AG8" s="5"/>
      <c r="AH8" s="5"/>
      <c r="AI8" s="5"/>
      <c r="AJ8" s="5">
        <v>1</v>
      </c>
      <c r="AK8" s="5">
        <v>1</v>
      </c>
      <c r="AL8" s="5"/>
      <c r="AM8" s="5">
        <v>1</v>
      </c>
      <c r="AN8" s="5"/>
      <c r="AO8" s="5"/>
      <c r="AP8" s="5"/>
      <c r="AQ8" s="5"/>
      <c r="AR8" s="14">
        <f t="shared" si="0"/>
        <v>4</v>
      </c>
      <c r="AS8" s="114">
        <f>'1-5期'!AR8+AR8</f>
        <v>8</v>
      </c>
      <c r="AT8" s="3"/>
      <c r="AU8" s="3"/>
      <c r="AV8" s="3"/>
      <c r="AW8" s="1"/>
      <c r="AX8" s="82"/>
    </row>
    <row r="9" spans="2:50" ht="11.25" customHeight="1">
      <c r="B9" s="11">
        <v>49</v>
      </c>
      <c r="C9" s="11" t="str">
        <f>'1-5期'!B9</f>
        <v>17.5.27(土）</v>
      </c>
      <c r="D9" s="119" t="str">
        <f>'1-5期'!C9</f>
        <v>入笠山</v>
      </c>
      <c r="E9" s="11" t="str">
        <f>'1-5期'!D9</f>
        <v>山口</v>
      </c>
      <c r="F9" s="5" t="str">
        <f>'1-5期'!E9</f>
        <v>〇</v>
      </c>
      <c r="G9" s="130">
        <f>'1-5期'!F9</f>
        <v>40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3"/>
      <c r="U9" s="13"/>
      <c r="V9" s="5"/>
      <c r="W9" s="5"/>
      <c r="X9" s="5"/>
      <c r="Y9" s="5"/>
      <c r="Z9" s="5"/>
      <c r="AA9" s="5"/>
      <c r="AB9" s="5"/>
      <c r="AC9" s="5"/>
      <c r="AD9" s="5"/>
      <c r="AE9" s="40"/>
      <c r="AG9" s="5"/>
      <c r="AH9" s="5"/>
      <c r="AI9" s="5"/>
      <c r="AJ9" s="5"/>
      <c r="AK9" s="5"/>
      <c r="AL9" s="5"/>
      <c r="AM9" s="5">
        <v>1</v>
      </c>
      <c r="AN9" s="5">
        <v>1</v>
      </c>
      <c r="AO9" s="5"/>
      <c r="AP9" s="5"/>
      <c r="AQ9" s="5"/>
      <c r="AR9" s="14">
        <f t="shared" si="0"/>
        <v>2</v>
      </c>
      <c r="AS9" s="114">
        <f>'1-5期'!AR9+AR9</f>
        <v>10</v>
      </c>
      <c r="AT9" s="1"/>
      <c r="AU9" s="1"/>
      <c r="AV9" s="1"/>
      <c r="AW9" s="1"/>
      <c r="AX9" s="83"/>
    </row>
    <row r="10" spans="2:50" ht="11.25" customHeight="1">
      <c r="B10" s="5">
        <v>50</v>
      </c>
      <c r="C10" s="11" t="str">
        <f>'1-5期'!B10</f>
        <v>17.9.23（土）</v>
      </c>
      <c r="D10" s="11" t="str">
        <f>'1-5期'!C10</f>
        <v>幕山</v>
      </c>
      <c r="E10" s="11" t="str">
        <f>'1-5期'!D10</f>
        <v>山口</v>
      </c>
      <c r="F10" s="5" t="str">
        <f>'1-5期'!E10</f>
        <v>○</v>
      </c>
      <c r="G10" s="130">
        <f>'1-5期'!F10</f>
        <v>44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3"/>
      <c r="U10" s="13"/>
      <c r="V10" s="5"/>
      <c r="W10" s="5"/>
      <c r="X10" s="5"/>
      <c r="Y10" s="5"/>
      <c r="Z10" s="5"/>
      <c r="AA10" s="5"/>
      <c r="AB10" s="5">
        <v>1</v>
      </c>
      <c r="AC10" s="5"/>
      <c r="AD10" s="5"/>
      <c r="AE10" s="5"/>
      <c r="AF10" s="5"/>
      <c r="AG10" s="5"/>
      <c r="AH10" s="5"/>
      <c r="AI10" s="5"/>
      <c r="AJ10" s="5">
        <v>1</v>
      </c>
      <c r="AK10" s="5"/>
      <c r="AL10" s="5"/>
      <c r="AM10" s="5">
        <v>1</v>
      </c>
      <c r="AN10" s="5"/>
      <c r="AO10" s="5"/>
      <c r="AP10" s="5"/>
      <c r="AQ10" s="5"/>
      <c r="AR10" s="14">
        <f t="shared" si="0"/>
        <v>3</v>
      </c>
      <c r="AS10" s="114">
        <f>'1-5期'!AR10+AR10</f>
        <v>9</v>
      </c>
      <c r="AT10" s="1"/>
      <c r="AU10" s="1"/>
      <c r="AV10" s="1"/>
      <c r="AW10" s="1"/>
      <c r="AX10" s="84"/>
    </row>
    <row r="11" spans="2:50" ht="11.25" customHeight="1">
      <c r="B11" s="11">
        <v>51</v>
      </c>
      <c r="C11" s="11" t="str">
        <f>'1-5期'!B11</f>
        <v>18.01.20(土)</v>
      </c>
      <c r="D11" s="11" t="str">
        <f>'1-5期'!C11</f>
        <v>高川山</v>
      </c>
      <c r="E11" s="11" t="str">
        <f>'1-5期'!D11</f>
        <v>山口</v>
      </c>
      <c r="F11" s="5" t="str">
        <f>'1-5期'!E11</f>
        <v>◎</v>
      </c>
      <c r="G11" s="5">
        <f>AT11+'6-8期'!AS11+'9-17期'!BQ11+'18～34期'!BV11+'36～52期'!AL11+'53期～'!AA11</f>
        <v>25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3"/>
      <c r="U11" s="1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>
        <v>1</v>
      </c>
      <c r="AK11" s="5"/>
      <c r="AL11" s="5"/>
      <c r="AM11" s="5">
        <v>1</v>
      </c>
      <c r="AN11" s="5"/>
      <c r="AO11" s="5"/>
      <c r="AP11" s="5"/>
      <c r="AQ11" s="5"/>
      <c r="AR11" s="14">
        <f t="shared" si="0"/>
        <v>2</v>
      </c>
      <c r="AS11" s="114">
        <f>'1-5期'!AR11+AR11</f>
        <v>3</v>
      </c>
    </row>
    <row r="12" spans="2:50" ht="11.25" customHeight="1">
      <c r="B12" s="11">
        <v>52</v>
      </c>
      <c r="C12" s="11" t="str">
        <f>'1-5期'!B12</f>
        <v>18.05.19(土）</v>
      </c>
      <c r="D12" s="11" t="str">
        <f>'1-5期'!C12</f>
        <v>櫛形山</v>
      </c>
      <c r="E12" s="11" t="str">
        <f>'1-5期'!D12</f>
        <v>山口</v>
      </c>
      <c r="F12" s="5" t="str">
        <f>'1-5期'!E12</f>
        <v>〇</v>
      </c>
      <c r="G12" s="5">
        <f>AT12+'6-8期'!AS12+'9-17期'!BQ12+'18～34期'!BV12+'36～52期'!AL12+'53期～'!AA12</f>
        <v>28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1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>
        <v>1</v>
      </c>
      <c r="AK12" s="5"/>
      <c r="AL12" s="5"/>
      <c r="AM12" s="5">
        <v>1</v>
      </c>
      <c r="AN12" s="5"/>
      <c r="AO12" s="5"/>
      <c r="AP12" s="5"/>
      <c r="AQ12" s="5"/>
      <c r="AR12" s="14">
        <f t="shared" si="0"/>
        <v>2</v>
      </c>
      <c r="AS12" s="114">
        <f>'1-5期'!AR12+AR12</f>
        <v>5</v>
      </c>
    </row>
    <row r="13" spans="2:50" ht="11.25" customHeight="1">
      <c r="B13" s="11">
        <v>53</v>
      </c>
      <c r="C13" s="11" t="str">
        <f>'1-5期'!B13</f>
        <v>18.09.08（土）</v>
      </c>
      <c r="D13" s="11" t="str">
        <f>'1-5期'!C13</f>
        <v>A:谷川岳（中止）</v>
      </c>
      <c r="E13" s="11" t="str">
        <f>'1-5期'!D13</f>
        <v>中止</v>
      </c>
      <c r="F13" s="5" t="str">
        <f>'1-5期'!E13</f>
        <v>●</v>
      </c>
      <c r="G13" s="5">
        <f>AT13+'6-8期'!AS13+'9-17期'!BQ13+'18～34期'!BV13+'36～52期'!AL13+'53期～'!AA13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3"/>
      <c r="U13" s="1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4">
        <f t="shared" si="0"/>
        <v>0</v>
      </c>
      <c r="AS13" s="114">
        <f>'1-5期'!AR13+AR13</f>
        <v>0</v>
      </c>
    </row>
    <row r="14" spans="2:50" ht="11.25" customHeight="1">
      <c r="B14" s="11">
        <v>53</v>
      </c>
      <c r="C14" s="11" t="str">
        <f>'1-5期'!B14</f>
        <v>18.10.07(日）</v>
      </c>
      <c r="D14" s="11" t="str">
        <f>'1-5期'!C14</f>
        <v>B:妙高山</v>
      </c>
      <c r="E14" s="11" t="str">
        <f>'1-5期'!D14</f>
        <v>磯尾</v>
      </c>
      <c r="F14" s="5" t="str">
        <f>'1-5期'!E14</f>
        <v>●</v>
      </c>
      <c r="G14" s="5">
        <f>AT14+'6-8期'!AS14+'9-17期'!BQ14+'18～34期'!BV14+'36～52期'!AL14+'53期～'!AA14</f>
        <v>21</v>
      </c>
      <c r="H14" s="18"/>
      <c r="I14" s="18"/>
      <c r="J14" s="18"/>
      <c r="K14" s="18"/>
      <c r="L14" s="18"/>
      <c r="M14" s="18"/>
      <c r="N14" s="18"/>
      <c r="O14" s="18"/>
      <c r="P14" s="5"/>
      <c r="Q14" s="18"/>
      <c r="R14" s="18"/>
      <c r="S14" s="18"/>
      <c r="T14" s="19"/>
      <c r="U14" s="19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5"/>
      <c r="AG14" s="18"/>
      <c r="AH14" s="18"/>
      <c r="AI14" s="18"/>
      <c r="AJ14" s="18"/>
      <c r="AK14" s="18"/>
      <c r="AL14" s="18"/>
      <c r="AM14" s="18">
        <v>1</v>
      </c>
      <c r="AN14" s="18"/>
      <c r="AO14" s="18"/>
      <c r="AP14" s="18"/>
      <c r="AQ14" s="18"/>
      <c r="AR14" s="14">
        <f t="shared" si="0"/>
        <v>1</v>
      </c>
      <c r="AS14" s="114">
        <f>'1-5期'!AR14+AR14</f>
        <v>2</v>
      </c>
    </row>
    <row r="15" spans="2:50" ht="11.25" customHeight="1">
      <c r="B15" s="42">
        <v>54</v>
      </c>
      <c r="C15" s="11" t="str">
        <f>'1-5期'!B15</f>
        <v>19.01.19</v>
      </c>
      <c r="D15" s="11" t="str">
        <f>'1-5期'!C15</f>
        <v>百蔵山</v>
      </c>
      <c r="E15" s="11" t="str">
        <f>'1-5期'!D15</f>
        <v>磯尾</v>
      </c>
      <c r="F15" s="5" t="str">
        <f>'1-5期'!E15</f>
        <v>◎</v>
      </c>
      <c r="G15" s="5">
        <f>AT15+'6-8期'!AS15+'9-17期'!BQ15+'18～34期'!BV15+'36～52期'!AL15+'53期～'!AA15</f>
        <v>26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3"/>
      <c r="U15" s="13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>
        <v>1</v>
      </c>
      <c r="AN15" s="5"/>
      <c r="AO15" s="5"/>
      <c r="AP15" s="5"/>
      <c r="AQ15" s="5"/>
      <c r="AR15" s="14">
        <f t="shared" si="0"/>
        <v>1</v>
      </c>
      <c r="AS15" s="114">
        <f>'1-5期'!AR15+AR15</f>
        <v>3</v>
      </c>
    </row>
    <row r="16" spans="2:50" ht="11.25" customHeight="1">
      <c r="B16" s="11">
        <v>55</v>
      </c>
      <c r="C16" s="11" t="str">
        <f>'1-5期'!B16</f>
        <v>19.05.18</v>
      </c>
      <c r="D16" s="11" t="str">
        <f>'1-5期'!C16</f>
        <v>棒ノ折山</v>
      </c>
      <c r="E16" s="11" t="str">
        <f>'1-5期'!D16</f>
        <v>磯尾</v>
      </c>
      <c r="F16" s="5" t="str">
        <f>'1-5期'!E16</f>
        <v>◎</v>
      </c>
      <c r="G16" s="50">
        <f>AT16+'6-8期'!AS16+'9-17期'!BQ16+'18～34期'!BV16+'36～52期'!AL16+'53期～'!AA16</f>
        <v>22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13"/>
      <c r="V16" s="5">
        <v>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>
        <v>1</v>
      </c>
      <c r="AK16" s="5"/>
      <c r="AL16" s="5"/>
      <c r="AM16" s="5">
        <v>1</v>
      </c>
      <c r="AN16" s="5"/>
      <c r="AO16" s="5"/>
      <c r="AP16" s="5"/>
      <c r="AQ16" s="5"/>
      <c r="AR16" s="14">
        <f t="shared" si="0"/>
        <v>3</v>
      </c>
      <c r="AS16" s="114">
        <f>'1-5期'!AR16+AR16</f>
        <v>4</v>
      </c>
    </row>
    <row r="17" spans="2:45" ht="11.25" customHeight="1">
      <c r="B17" s="42">
        <v>56</v>
      </c>
      <c r="C17" s="11" t="str">
        <f>'1-5期'!B17</f>
        <v>19.09.28</v>
      </c>
      <c r="D17" s="11" t="str">
        <f>'1-5期'!C17</f>
        <v>谷川岳</v>
      </c>
      <c r="E17" s="11" t="str">
        <f>'1-5期'!D17</f>
        <v>磯尾</v>
      </c>
      <c r="F17" s="5" t="str">
        <f>'1-5期'!E17</f>
        <v>〇</v>
      </c>
      <c r="G17" s="50">
        <f>AT17+'6-8期'!AS17+'9-17期'!BQ17+'18～34期'!BV17+'36～52期'!AL17+'53期～'!AA17</f>
        <v>22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3"/>
      <c r="U17" s="1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>
        <v>1</v>
      </c>
      <c r="AK17" s="5"/>
      <c r="AL17" s="5"/>
      <c r="AM17" s="5">
        <v>1</v>
      </c>
      <c r="AN17" s="5"/>
      <c r="AO17" s="5"/>
      <c r="AP17" s="5"/>
      <c r="AQ17" s="5"/>
      <c r="AR17" s="14">
        <f t="shared" si="0"/>
        <v>2</v>
      </c>
      <c r="AS17" s="114">
        <f>'1-5期'!AR17+AR17</f>
        <v>5</v>
      </c>
    </row>
    <row r="18" spans="2:45" ht="11.25" customHeight="1">
      <c r="B18" s="11">
        <v>57</v>
      </c>
      <c r="C18" s="11" t="str">
        <f>'1-5期'!B18</f>
        <v>20.01.19(土）</v>
      </c>
      <c r="D18" s="11" t="str">
        <f>'1-5期'!C18</f>
        <v>沼津アルプス</v>
      </c>
      <c r="E18" s="11" t="str">
        <f>'1-5期'!D18</f>
        <v>磯尾</v>
      </c>
      <c r="F18" s="5" t="str">
        <f>'1-5期'!E18</f>
        <v>●</v>
      </c>
      <c r="G18" s="50">
        <f>AT18+'6-8期'!AS18+'9-17期'!BQ18+'18～34期'!BV18+'36～52期'!AL18+'53期～'!AA18</f>
        <v>22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5">
        <v>1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>
        <v>1</v>
      </c>
      <c r="AK18" s="5"/>
      <c r="AL18" s="5"/>
      <c r="AM18" s="5">
        <v>1</v>
      </c>
      <c r="AN18" s="5"/>
      <c r="AO18" s="5"/>
      <c r="AP18" s="5"/>
      <c r="AQ18" s="5"/>
      <c r="AR18" s="14">
        <f t="shared" si="0"/>
        <v>3</v>
      </c>
      <c r="AS18" s="114">
        <f>'1-5期'!AR18+AR18</f>
        <v>3</v>
      </c>
    </row>
    <row r="19" spans="2:45" ht="11.25" customHeight="1">
      <c r="B19" s="42">
        <v>58</v>
      </c>
      <c r="C19" s="11" t="str">
        <f>'1-5期'!B19</f>
        <v>20.05.16(土）</v>
      </c>
      <c r="D19" s="11" t="str">
        <f>'1-5期'!C19</f>
        <v>御岳山・大岳山</v>
      </c>
      <c r="E19" s="11" t="str">
        <f>'1-5期'!D19</f>
        <v>中止</v>
      </c>
      <c r="F19" s="5" t="str">
        <f>'1-5期'!E19</f>
        <v>ｺﾛﾅ</v>
      </c>
      <c r="G19" s="50">
        <f>AT19+'6-8期'!AS19+'9-17期'!BQ19+'18～34期'!BV19+'36～52期'!AL19+'53期～'!AA19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3"/>
      <c r="U19" s="1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14">
        <f t="shared" si="0"/>
        <v>0</v>
      </c>
      <c r="AS19" s="114">
        <f>'1-5期'!AR19+AR19</f>
        <v>0</v>
      </c>
    </row>
    <row r="20" spans="2:45" ht="11.25" customHeight="1">
      <c r="B20" s="11">
        <v>59</v>
      </c>
      <c r="C20" s="11" t="str">
        <f>'1-5期'!B20</f>
        <v>20.09.26(土）</v>
      </c>
      <c r="D20" s="11" t="str">
        <f>'1-5期'!C20</f>
        <v>御岳山</v>
      </c>
      <c r="E20" s="11" t="str">
        <f>'1-5期'!D20</f>
        <v>山口他</v>
      </c>
      <c r="F20" s="5" t="str">
        <f>'1-5期'!E20</f>
        <v>●</v>
      </c>
      <c r="G20" s="50">
        <f>AT20+'6-8期'!AS20+'9-17期'!BQ20+'18～34期'!BV20+'36～52期'!AL20+'53期～'!AA20</f>
        <v>29</v>
      </c>
      <c r="H20" s="18"/>
      <c r="I20" s="18"/>
      <c r="J20" s="18"/>
      <c r="K20" s="18"/>
      <c r="L20" s="18"/>
      <c r="M20" s="18"/>
      <c r="N20" s="18"/>
      <c r="O20" s="18"/>
      <c r="P20" s="5"/>
      <c r="Q20" s="5"/>
      <c r="R20" s="5"/>
      <c r="S20" s="5"/>
      <c r="T20" s="13"/>
      <c r="U20" s="1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v>1</v>
      </c>
      <c r="AN20" s="5"/>
      <c r="AO20" s="5">
        <v>1</v>
      </c>
      <c r="AP20" s="5"/>
      <c r="AQ20" s="5"/>
      <c r="AR20" s="14">
        <f t="shared" si="0"/>
        <v>2</v>
      </c>
      <c r="AS20" s="114">
        <f>'1-5期'!AR20+AR20</f>
        <v>4</v>
      </c>
    </row>
    <row r="21" spans="2:45" ht="11.25" customHeight="1">
      <c r="B21" s="42">
        <v>60</v>
      </c>
      <c r="C21" s="11" t="str">
        <f>'1-5期'!B21</f>
        <v>21.01.23(土）</v>
      </c>
      <c r="D21" s="11" t="str">
        <f>'1-5期'!C21</f>
        <v>陣馬山</v>
      </c>
      <c r="E21" s="11" t="str">
        <f>'1-5期'!D21</f>
        <v>中止</v>
      </c>
      <c r="F21" s="5" t="str">
        <f>'1-5期'!E21</f>
        <v>ｺﾛﾅ</v>
      </c>
      <c r="G21" s="50">
        <f>AT21+'6-8期'!AS21+'9-17期'!BQ21+'18～34期'!BV21+'36～52期'!AL21+'53期～'!AA21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3"/>
      <c r="U21" s="1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14">
        <f t="shared" si="0"/>
        <v>0</v>
      </c>
      <c r="AS21" s="114">
        <f>'1-5期'!AR21+AR21</f>
        <v>0</v>
      </c>
    </row>
    <row r="22" spans="2:45" ht="11.25" customHeight="1">
      <c r="B22" s="11">
        <v>61</v>
      </c>
      <c r="C22" s="11" t="str">
        <f>'1-5期'!B22</f>
        <v>21.05.22(土)</v>
      </c>
      <c r="D22" s="11" t="str">
        <f>'1-5期'!C22</f>
        <v>陣馬山</v>
      </c>
      <c r="E22" s="11" t="str">
        <f>'1-5期'!D22</f>
        <v>中止</v>
      </c>
      <c r="F22" s="5" t="str">
        <f>'1-5期'!E22</f>
        <v>ｺﾛﾅ</v>
      </c>
      <c r="G22" s="50">
        <f>AT22+'6-8期'!AS22+'9-17期'!BQ22+'18～34期'!BV22+'36～52期'!AL22+'53期～'!AA22</f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3"/>
      <c r="U22" s="1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14">
        <f t="shared" si="0"/>
        <v>0</v>
      </c>
      <c r="AS22" s="114">
        <f>'1-5期'!AR22+AR22</f>
        <v>0</v>
      </c>
    </row>
    <row r="23" spans="2:45" ht="11.25" customHeight="1">
      <c r="B23" s="42">
        <v>62</v>
      </c>
      <c r="C23" s="11" t="str">
        <f>'1-5期'!B23</f>
        <v>21.10.16(土)</v>
      </c>
      <c r="D23" s="11" t="str">
        <f>'1-5期'!C23</f>
        <v>陣馬山</v>
      </c>
      <c r="E23" s="11" t="str">
        <f>'1-5期'!D23</f>
        <v>中止</v>
      </c>
      <c r="F23" s="5" t="str">
        <f>'1-5期'!E23</f>
        <v>ｺﾛﾅ</v>
      </c>
      <c r="G23" s="50">
        <f>AT23+'6-8期'!AS23+'9-17期'!BQ23+'18～34期'!BV23+'36～52期'!AL23+'53期～'!AA23</f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3"/>
      <c r="U23" s="1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14">
        <f t="shared" si="0"/>
        <v>0</v>
      </c>
      <c r="AS23" s="114">
        <f>'1-5期'!AR23+AR23</f>
        <v>0</v>
      </c>
    </row>
    <row r="24" spans="2:45" ht="11.25" customHeight="1">
      <c r="B24" s="11">
        <v>63</v>
      </c>
      <c r="C24" s="11" t="str">
        <f>'1-5期'!B24</f>
        <v>22.01.23(土)</v>
      </c>
      <c r="D24" s="11" t="str">
        <f>'1-5期'!C24</f>
        <v>陣馬山</v>
      </c>
      <c r="E24" s="11" t="str">
        <f>'1-5期'!D24</f>
        <v>中止</v>
      </c>
      <c r="F24" s="5" t="str">
        <f>'1-5期'!E24</f>
        <v>ｺﾛﾅ</v>
      </c>
      <c r="G24" s="50">
        <f>AT24+'6-8期'!AS24+'9-17期'!BQ24+'18～34期'!BV24+'36～52期'!AL24+'53期～'!AA24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14">
        <f t="shared" si="0"/>
        <v>0</v>
      </c>
      <c r="AS24" s="114">
        <f>'1-5期'!AR24+AR24</f>
        <v>0</v>
      </c>
    </row>
    <row r="25" spans="2:45" ht="11.25" customHeight="1">
      <c r="B25" s="42">
        <v>64</v>
      </c>
      <c r="C25" s="11" t="str">
        <f>'1-5期'!B25</f>
        <v>21.05.21(土)</v>
      </c>
      <c r="D25" s="11" t="str">
        <f>'1-5期'!C25</f>
        <v>陣馬山</v>
      </c>
      <c r="E25" s="11" t="str">
        <f>'1-5期'!D25</f>
        <v>山口他</v>
      </c>
      <c r="F25" s="5" t="str">
        <f>'1-5期'!E25</f>
        <v>●</v>
      </c>
      <c r="G25" s="50">
        <f>AT25+'6-8期'!AS25+'9-17期'!BQ25+'18～34期'!BV25+'36～52期'!AL25+'53期～'!AA25</f>
        <v>32</v>
      </c>
      <c r="H25" s="18"/>
      <c r="I25" s="18"/>
      <c r="J25" s="18"/>
      <c r="K25" s="18"/>
      <c r="L25" s="18"/>
      <c r="M25" s="18"/>
      <c r="N25" s="18"/>
      <c r="O25" s="18"/>
      <c r="P25" s="5"/>
      <c r="Q25" s="18"/>
      <c r="R25" s="18"/>
      <c r="S25" s="18"/>
      <c r="T25" s="18"/>
      <c r="U25" s="19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5"/>
      <c r="AG25" s="18"/>
      <c r="AH25" s="18"/>
      <c r="AI25" s="18"/>
      <c r="AJ25" s="18"/>
      <c r="AK25" s="18"/>
      <c r="AL25" s="18"/>
      <c r="AM25" s="18">
        <v>1</v>
      </c>
      <c r="AN25" s="18"/>
      <c r="AO25" s="18">
        <v>1</v>
      </c>
      <c r="AP25" s="18"/>
      <c r="AQ25" s="18"/>
      <c r="AR25" s="14">
        <f t="shared" si="0"/>
        <v>2</v>
      </c>
      <c r="AS25" s="114">
        <f>'1-5期'!AR25+AR25</f>
        <v>3</v>
      </c>
    </row>
    <row r="26" spans="2:45" ht="11.25" customHeight="1">
      <c r="B26" s="11">
        <v>65</v>
      </c>
      <c r="C26" s="11" t="str">
        <f>'1-5期'!B26</f>
        <v>21.10.15(土）</v>
      </c>
      <c r="D26" s="11" t="str">
        <f>'1-5期'!C26</f>
        <v>大山</v>
      </c>
      <c r="E26" s="11" t="str">
        <f>'1-5期'!D26</f>
        <v>山口他</v>
      </c>
      <c r="F26" s="5" t="str">
        <f>'1-5期'!E26</f>
        <v>◎</v>
      </c>
      <c r="G26" s="50">
        <f>AT26+'6-8期'!AS26+'9-17期'!BQ26+'18～34期'!BV26+'36～52期'!AL26+'53期～'!AA26</f>
        <v>25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>
        <v>1</v>
      </c>
      <c r="AK26" s="5"/>
      <c r="AL26" s="5"/>
      <c r="AM26" s="5"/>
      <c r="AN26" s="5"/>
      <c r="AO26" s="5">
        <v>1</v>
      </c>
      <c r="AP26" s="5"/>
      <c r="AQ26" s="5"/>
      <c r="AR26" s="14">
        <f t="shared" si="0"/>
        <v>2</v>
      </c>
      <c r="AS26" s="114">
        <f>'1-5期'!AR26+AR26</f>
        <v>4</v>
      </c>
    </row>
    <row r="27" spans="2:45" ht="11.25" customHeight="1">
      <c r="B27" s="42">
        <v>66</v>
      </c>
      <c r="C27" s="11">
        <f>'1-5期'!B27</f>
        <v>0</v>
      </c>
      <c r="D27" s="11">
        <f>'1-5期'!C27</f>
        <v>0</v>
      </c>
      <c r="E27" s="11">
        <f>'1-5期'!D27</f>
        <v>0</v>
      </c>
      <c r="F27" s="5">
        <f>'1-5期'!E27</f>
        <v>0</v>
      </c>
      <c r="G27" s="50">
        <f>AT27+'6-8期'!AS27+'9-17期'!BQ27+'18～34期'!BV27+'36～52期'!AL27+'53期～'!AA27</f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4">
        <f t="shared" si="0"/>
        <v>0</v>
      </c>
      <c r="AS27" s="114">
        <f>'1-5期'!AR27+AR27</f>
        <v>0</v>
      </c>
    </row>
    <row r="28" spans="2:45" ht="11.25" customHeight="1">
      <c r="B28" s="11">
        <v>67</v>
      </c>
      <c r="C28" s="11">
        <f>'1-5期'!B28</f>
        <v>0</v>
      </c>
      <c r="D28" s="11">
        <f>'1-5期'!C28</f>
        <v>0</v>
      </c>
      <c r="E28" s="11">
        <f>'1-5期'!D28</f>
        <v>0</v>
      </c>
      <c r="F28" s="5">
        <f>'1-5期'!E28</f>
        <v>0</v>
      </c>
      <c r="G28" s="50">
        <f>AT28+'6-8期'!AS28+'9-17期'!BQ28+'18～34期'!BV28+'36～52期'!AL28+'53期～'!AA28</f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4">
        <f t="shared" si="0"/>
        <v>0</v>
      </c>
      <c r="AS28" s="114">
        <f>'1-5期'!AR28+AR28</f>
        <v>0</v>
      </c>
    </row>
    <row r="29" spans="2:45" ht="11.25" customHeight="1">
      <c r="B29" s="42">
        <v>68</v>
      </c>
      <c r="C29" s="11">
        <f>'1-5期'!B29</f>
        <v>0</v>
      </c>
      <c r="D29" s="11">
        <f>'1-5期'!C29</f>
        <v>0</v>
      </c>
      <c r="E29" s="11">
        <f>'1-5期'!D29</f>
        <v>0</v>
      </c>
      <c r="F29" s="5">
        <f>'1-5期'!E29</f>
        <v>0</v>
      </c>
      <c r="G29" s="50">
        <f>AT29+'6-8期'!AS29+'9-17期'!BQ29+'18～34期'!BV29+'36～52期'!AL29+'53期～'!AA29</f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3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4">
        <f t="shared" si="0"/>
        <v>0</v>
      </c>
      <c r="AS29" s="114">
        <f>'1-5期'!AR29+AR29</f>
        <v>0</v>
      </c>
    </row>
    <row r="30" spans="2:45" ht="11.25" customHeight="1">
      <c r="B30" s="11">
        <v>69</v>
      </c>
      <c r="C30" s="11">
        <f>'1-5期'!B30</f>
        <v>0</v>
      </c>
      <c r="D30" s="11">
        <f>'1-5期'!C30</f>
        <v>0</v>
      </c>
      <c r="E30" s="11">
        <f>'1-5期'!D30</f>
        <v>0</v>
      </c>
      <c r="F30" s="5">
        <f>'1-5期'!E30</f>
        <v>0</v>
      </c>
      <c r="G30" s="50">
        <f>AT30+'6-8期'!AS30+'9-17期'!BQ30+'18～34期'!BV30+'36～52期'!AL30+'53期～'!AA30</f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14">
        <f t="shared" si="0"/>
        <v>0</v>
      </c>
      <c r="AS30" s="114">
        <f>'1-5期'!AR30+AR30</f>
        <v>0</v>
      </c>
    </row>
    <row r="31" spans="2:45" ht="11.25" customHeight="1">
      <c r="B31" s="42">
        <v>70</v>
      </c>
      <c r="C31" s="11">
        <f>'1-5期'!B31</f>
        <v>0</v>
      </c>
      <c r="D31" s="11">
        <f>'1-5期'!C31</f>
        <v>0</v>
      </c>
      <c r="E31" s="11">
        <f>'1-5期'!D31</f>
        <v>0</v>
      </c>
      <c r="F31" s="5">
        <f>'1-5期'!E31</f>
        <v>0</v>
      </c>
      <c r="G31" s="50">
        <f>AT31+'6-8期'!AS31+'9-17期'!BQ31+'18～34期'!BV31+'36～52期'!AL31+'53期～'!AA31</f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4">
        <f t="shared" si="0"/>
        <v>0</v>
      </c>
      <c r="AS31" s="114">
        <f>'1-5期'!AR31+AR31</f>
        <v>0</v>
      </c>
    </row>
    <row r="32" spans="2:45" ht="11.25" customHeight="1">
      <c r="B32" s="11">
        <v>71</v>
      </c>
      <c r="C32" s="11">
        <f>'1-5期'!B32</f>
        <v>0</v>
      </c>
      <c r="D32" s="11">
        <f>'1-5期'!C32</f>
        <v>0</v>
      </c>
      <c r="E32" s="11">
        <f>'1-5期'!D32</f>
        <v>0</v>
      </c>
      <c r="F32" s="5">
        <f>'1-5期'!E32</f>
        <v>0</v>
      </c>
      <c r="G32" s="50">
        <f>AT32+'6-8期'!AS32+'9-17期'!BQ32+'18～34期'!BV32+'36～52期'!AL32+'53期～'!AA32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3"/>
      <c r="U32" s="1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4">
        <f t="shared" si="0"/>
        <v>0</v>
      </c>
      <c r="AS32" s="114">
        <f>'1-5期'!AR32+AR32</f>
        <v>0</v>
      </c>
    </row>
    <row r="33" spans="2:45" ht="11.25" customHeight="1">
      <c r="B33" s="42">
        <v>72</v>
      </c>
      <c r="C33" s="11">
        <f>'1-5期'!B33</f>
        <v>0</v>
      </c>
      <c r="D33" s="11">
        <f>'1-5期'!C33</f>
        <v>0</v>
      </c>
      <c r="E33" s="11">
        <f>'1-5期'!D33</f>
        <v>0</v>
      </c>
      <c r="F33" s="5">
        <f>'1-5期'!E33</f>
        <v>0</v>
      </c>
      <c r="G33" s="50">
        <f>AT33+'6-8期'!AS33+'9-17期'!BQ33+'18～34期'!BV33+'36～52期'!AL33+'53期～'!AA33</f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14">
        <f t="shared" si="0"/>
        <v>0</v>
      </c>
      <c r="AS33" s="114">
        <f>'1-5期'!AR33+AR33</f>
        <v>0</v>
      </c>
    </row>
    <row r="34" spans="2:45" ht="11.25" customHeight="1">
      <c r="B34" s="11">
        <v>73</v>
      </c>
      <c r="C34" s="11">
        <f>'1-5期'!B34</f>
        <v>0</v>
      </c>
      <c r="D34" s="11">
        <f>'1-5期'!C34</f>
        <v>0</v>
      </c>
      <c r="E34" s="11">
        <f>'1-5期'!D34</f>
        <v>0</v>
      </c>
      <c r="F34" s="5">
        <f>'1-5期'!E34</f>
        <v>0</v>
      </c>
      <c r="G34" s="50">
        <f>AT34+'6-8期'!AS34+'9-17期'!BQ34+'18～34期'!BV34+'36～52期'!AL34+'53期～'!AA34</f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3"/>
      <c r="U34" s="13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14">
        <f t="shared" si="0"/>
        <v>0</v>
      </c>
      <c r="AS34" s="114">
        <f>'1-5期'!AR34+AR34</f>
        <v>0</v>
      </c>
    </row>
    <row r="35" spans="2:45" ht="11.25" customHeight="1">
      <c r="B35" s="42">
        <v>74</v>
      </c>
      <c r="C35" s="11">
        <f>'1-5期'!B35</f>
        <v>0</v>
      </c>
      <c r="D35" s="11">
        <f>'1-5期'!C35</f>
        <v>0</v>
      </c>
      <c r="E35" s="11">
        <f>'1-5期'!D35</f>
        <v>0</v>
      </c>
      <c r="F35" s="5">
        <f>'1-5期'!E35</f>
        <v>0</v>
      </c>
      <c r="G35" s="50">
        <f>AT35+'6-8期'!AS35+'9-17期'!BQ35+'18～34期'!BV35+'36～52期'!AL35+'53期～'!AA35</f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3"/>
      <c r="U35" s="13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4">
        <f t="shared" si="0"/>
        <v>0</v>
      </c>
      <c r="AS35" s="114">
        <f>'1-5期'!AR35+AR35</f>
        <v>0</v>
      </c>
    </row>
    <row r="36" spans="2:45" ht="11.25" customHeight="1">
      <c r="B36" s="11">
        <v>75</v>
      </c>
      <c r="C36" s="11">
        <f>'1-5期'!B36</f>
        <v>0</v>
      </c>
      <c r="D36" s="11">
        <f>'1-5期'!C36</f>
        <v>0</v>
      </c>
      <c r="E36" s="11">
        <f>'1-5期'!D36</f>
        <v>0</v>
      </c>
      <c r="F36" s="5">
        <f>'1-5期'!E36</f>
        <v>0</v>
      </c>
      <c r="G36" s="50">
        <f>AT36+'6-8期'!AS36+'9-17期'!BQ36+'18～34期'!BV36+'36～52期'!AL36+'53期～'!AA36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3"/>
      <c r="U36" s="1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14">
        <f t="shared" si="0"/>
        <v>0</v>
      </c>
      <c r="AS36" s="114">
        <f>'1-5期'!AR36+AR36</f>
        <v>0</v>
      </c>
    </row>
    <row r="37" spans="2:45" ht="11.25" customHeight="1">
      <c r="B37" s="42">
        <v>76</v>
      </c>
      <c r="C37" s="11">
        <f>'1-5期'!B37</f>
        <v>0</v>
      </c>
      <c r="D37" s="11">
        <f>'1-5期'!C37</f>
        <v>0</v>
      </c>
      <c r="E37" s="11">
        <f>'1-5期'!D37</f>
        <v>0</v>
      </c>
      <c r="F37" s="5">
        <f>'1-5期'!E37</f>
        <v>0</v>
      </c>
      <c r="G37" s="50">
        <f>AT37+'6-8期'!AS37+'9-17期'!BQ37+'18～34期'!BV37+'36～52期'!AL37+'53期～'!AA37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3"/>
      <c r="U37" s="1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14">
        <f t="shared" si="0"/>
        <v>0</v>
      </c>
      <c r="AS37" s="114">
        <f>'1-5期'!AR37+AR37</f>
        <v>0</v>
      </c>
    </row>
    <row r="38" spans="2:45" ht="11.25" customHeight="1">
      <c r="B38" s="11">
        <v>77</v>
      </c>
      <c r="C38" s="11">
        <f>'1-5期'!B38</f>
        <v>0</v>
      </c>
      <c r="D38" s="11">
        <f>'1-5期'!C38</f>
        <v>0</v>
      </c>
      <c r="E38" s="11">
        <f>'1-5期'!D38</f>
        <v>0</v>
      </c>
      <c r="F38" s="5">
        <f>'1-5期'!E38</f>
        <v>0</v>
      </c>
      <c r="G38" s="50">
        <f>AT38+'6-8期'!AS38+'9-17期'!BQ38+'18～34期'!BV38+'36～52期'!AL38+'53期～'!AA38</f>
        <v>0</v>
      </c>
      <c r="H38" s="18"/>
      <c r="I38" s="18"/>
      <c r="J38" s="18"/>
      <c r="K38" s="18"/>
      <c r="L38" s="18"/>
      <c r="M38" s="18"/>
      <c r="N38" s="18"/>
      <c r="O38" s="18"/>
      <c r="P38" s="5"/>
      <c r="Q38" s="18"/>
      <c r="R38" s="18"/>
      <c r="S38" s="18"/>
      <c r="T38" s="19"/>
      <c r="U38" s="19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5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4">
        <f t="shared" si="0"/>
        <v>0</v>
      </c>
      <c r="AS38" s="114">
        <f>'1-5期'!AR38+AR38</f>
        <v>0</v>
      </c>
    </row>
    <row r="39" spans="2:45" ht="11.25" customHeight="1">
      <c r="B39" s="11"/>
      <c r="C39" s="11">
        <f>'1-5期'!B39</f>
        <v>0</v>
      </c>
      <c r="D39" s="11">
        <f>'1-5期'!C39</f>
        <v>0</v>
      </c>
      <c r="E39" s="11">
        <f>'1-5期'!D39</f>
        <v>0</v>
      </c>
      <c r="F39" s="5">
        <f>'1-5期'!E39</f>
        <v>0</v>
      </c>
      <c r="G39" s="50">
        <f>AT39+'6-8期'!AS39+'9-17期'!BQ39+'18～34期'!BV39+'36～52期'!AL39+'53期～'!AA39</f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3"/>
      <c r="U39" s="1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14">
        <f t="shared" si="0"/>
        <v>0</v>
      </c>
      <c r="AS39" s="114">
        <f>'1-5期'!AR39+AR39</f>
        <v>0</v>
      </c>
    </row>
    <row r="40" spans="2:45" ht="11.25" customHeight="1">
      <c r="B40" s="11"/>
      <c r="C40" s="11">
        <f>'1-5期'!B40</f>
        <v>0</v>
      </c>
      <c r="D40" s="11">
        <f>'1-5期'!C40</f>
        <v>0</v>
      </c>
      <c r="E40" s="11">
        <f>'1-5期'!D40</f>
        <v>0</v>
      </c>
      <c r="F40" s="5">
        <f>'1-5期'!E40</f>
        <v>0</v>
      </c>
      <c r="G40" s="50">
        <f>AT40+'6-8期'!AS40+'9-17期'!BQ40+'18～34期'!BV40+'36～52期'!AL40+'53期～'!AA40</f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3"/>
      <c r="U40" s="1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14">
        <f t="shared" ref="AR40:AR54" si="1">SUM(H40:AQ40)</f>
        <v>0</v>
      </c>
      <c r="AS40" s="114">
        <f>'1-5期'!AR40+AR40</f>
        <v>0</v>
      </c>
    </row>
    <row r="41" spans="2:45" ht="11.25" customHeight="1">
      <c r="B41" s="11"/>
      <c r="C41" s="11">
        <f>'1-5期'!B41</f>
        <v>0</v>
      </c>
      <c r="D41" s="11">
        <f>'1-5期'!C41</f>
        <v>0</v>
      </c>
      <c r="E41" s="11">
        <f>'1-5期'!D41</f>
        <v>0</v>
      </c>
      <c r="F41" s="5">
        <f>'1-5期'!E41</f>
        <v>0</v>
      </c>
      <c r="G41" s="50">
        <f>AT41+'6-8期'!AS41+'9-17期'!BQ41+'18～34期'!BV41+'36～52期'!AL41+'53期～'!AA41</f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3"/>
      <c r="U41" s="1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14">
        <f t="shared" si="1"/>
        <v>0</v>
      </c>
      <c r="AS41" s="114">
        <f>'1-5期'!AR41+AR41</f>
        <v>0</v>
      </c>
    </row>
    <row r="42" spans="2:45" ht="11.25" customHeight="1">
      <c r="B42" s="11"/>
      <c r="C42" s="11">
        <f>'1-5期'!B42</f>
        <v>0</v>
      </c>
      <c r="D42" s="11">
        <f>'1-5期'!C42</f>
        <v>0</v>
      </c>
      <c r="E42" s="11">
        <f>'1-5期'!D42</f>
        <v>0</v>
      </c>
      <c r="F42" s="5">
        <f>'1-5期'!E42</f>
        <v>0</v>
      </c>
      <c r="G42" s="50">
        <f>AT42+'6-8期'!AS42+'9-17期'!BQ42+'18～34期'!BV42+'36～52期'!AL42+'53期～'!AA42</f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3"/>
      <c r="U42" s="1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14">
        <f t="shared" si="1"/>
        <v>0</v>
      </c>
      <c r="AS42" s="114">
        <f>'1-5期'!AR42+AR42</f>
        <v>0</v>
      </c>
    </row>
    <row r="43" spans="2:45" ht="11.25" customHeight="1">
      <c r="B43" s="11"/>
      <c r="C43" s="11">
        <f>'1-5期'!B43</f>
        <v>0</v>
      </c>
      <c r="D43" s="11">
        <f>'1-5期'!C43</f>
        <v>0</v>
      </c>
      <c r="E43" s="11">
        <f>'1-5期'!D43</f>
        <v>0</v>
      </c>
      <c r="F43" s="5">
        <f>'1-5期'!E43</f>
        <v>0</v>
      </c>
      <c r="G43" s="50">
        <f>AT43+'6-8期'!AS43+'9-17期'!BQ43+'18～34期'!BV43+'36～52期'!AL43+'53期～'!AA43</f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3"/>
      <c r="U43" s="1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14">
        <f t="shared" si="1"/>
        <v>0</v>
      </c>
      <c r="AS43" s="114">
        <f>'1-5期'!AR43+AR43</f>
        <v>0</v>
      </c>
    </row>
    <row r="44" spans="2:45" ht="11.25" customHeight="1">
      <c r="B44" s="11"/>
      <c r="C44" s="11">
        <f>'1-5期'!B44</f>
        <v>0</v>
      </c>
      <c r="D44" s="11">
        <f>'1-5期'!C44</f>
        <v>0</v>
      </c>
      <c r="E44" s="11">
        <f>'1-5期'!D44</f>
        <v>0</v>
      </c>
      <c r="F44" s="5">
        <f>'1-5期'!E44</f>
        <v>0</v>
      </c>
      <c r="G44" s="50">
        <f>AT44+'6-8期'!AS44+'9-17期'!BQ44+'18～34期'!BV44+'36～52期'!AL44+'53期～'!AA44</f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3"/>
      <c r="U44" s="1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14">
        <f t="shared" si="1"/>
        <v>0</v>
      </c>
      <c r="AS44" s="114">
        <f>'1-5期'!AR44+AR44</f>
        <v>0</v>
      </c>
    </row>
    <row r="45" spans="2:45" ht="11.25" customHeight="1">
      <c r="B45" s="11"/>
      <c r="C45" s="11">
        <f>'1-5期'!B45</f>
        <v>0</v>
      </c>
      <c r="D45" s="11">
        <f>'1-5期'!C45</f>
        <v>0</v>
      </c>
      <c r="E45" s="11">
        <f>'1-5期'!D45</f>
        <v>0</v>
      </c>
      <c r="F45" s="5">
        <f>'1-5期'!E45</f>
        <v>0</v>
      </c>
      <c r="G45" s="50">
        <f>AT45+'6-8期'!AS45+'9-17期'!BQ45+'18～34期'!BV45+'36～52期'!AL45+'53期～'!AA45</f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3"/>
      <c r="U45" s="1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4">
        <f t="shared" si="1"/>
        <v>0</v>
      </c>
      <c r="AS45" s="114">
        <f>'1-5期'!AR45+AR45</f>
        <v>0</v>
      </c>
    </row>
    <row r="46" spans="2:45" ht="11.25" customHeight="1">
      <c r="B46" s="11"/>
      <c r="C46" s="11">
        <f>'1-5期'!B46</f>
        <v>0</v>
      </c>
      <c r="D46" s="11">
        <f>'1-5期'!C46</f>
        <v>0</v>
      </c>
      <c r="E46" s="11">
        <f>'1-5期'!D46</f>
        <v>0</v>
      </c>
      <c r="F46" s="5">
        <f>'1-5期'!E46</f>
        <v>0</v>
      </c>
      <c r="G46" s="50">
        <f>AT46+'6-8期'!AS46+'9-17期'!BQ46+'18～34期'!BV46+'36～52期'!AL46+'53期～'!AA46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3"/>
      <c r="U46" s="13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14">
        <f t="shared" si="1"/>
        <v>0</v>
      </c>
      <c r="AS46" s="114">
        <f>'1-5期'!AR46+AR46</f>
        <v>0</v>
      </c>
    </row>
    <row r="47" spans="2:45" ht="11.25" customHeight="1">
      <c r="B47" s="11"/>
      <c r="C47" s="11">
        <f>'1-5期'!B47</f>
        <v>0</v>
      </c>
      <c r="D47" s="11">
        <f>'1-5期'!C47</f>
        <v>0</v>
      </c>
      <c r="E47" s="11">
        <f>'1-5期'!D47</f>
        <v>0</v>
      </c>
      <c r="F47" s="5">
        <f>'1-5期'!E47</f>
        <v>0</v>
      </c>
      <c r="G47" s="50">
        <f>AT47+'6-8期'!AS47+'9-17期'!BQ47+'18～34期'!BV47+'36～52期'!AL47+'53期～'!AA47</f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3"/>
      <c r="U47" s="13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14">
        <f t="shared" si="1"/>
        <v>0</v>
      </c>
      <c r="AS47" s="114">
        <f>'1-5期'!AR47+AR47</f>
        <v>0</v>
      </c>
    </row>
    <row r="48" spans="2:45" ht="11.25" customHeight="1">
      <c r="B48" s="24"/>
      <c r="C48" s="11">
        <f>'1-5期'!B48</f>
        <v>0</v>
      </c>
      <c r="D48" s="11">
        <f>'1-5期'!C48</f>
        <v>0</v>
      </c>
      <c r="E48" s="11">
        <f>'1-5期'!D48</f>
        <v>0</v>
      </c>
      <c r="F48" s="5">
        <f>'1-5期'!E48</f>
        <v>0</v>
      </c>
      <c r="G48" s="50">
        <f>AT48+'6-8期'!AS48+'9-17期'!BQ48+'18～34期'!BV48+'36～52期'!AL48+'53期～'!AA48</f>
        <v>0</v>
      </c>
      <c r="H48" s="18"/>
      <c r="I48" s="18"/>
      <c r="J48" s="18"/>
      <c r="K48" s="18"/>
      <c r="L48" s="18"/>
      <c r="M48" s="18"/>
      <c r="N48" s="18"/>
      <c r="O48" s="18"/>
      <c r="P48" s="5"/>
      <c r="Q48" s="18"/>
      <c r="R48" s="18"/>
      <c r="S48" s="18"/>
      <c r="T48" s="19"/>
      <c r="U48" s="19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5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4">
        <f t="shared" si="1"/>
        <v>0</v>
      </c>
      <c r="AS48" s="114">
        <f>'1-5期'!AR48+AR48</f>
        <v>0</v>
      </c>
    </row>
    <row r="49" spans="2:45" ht="11.25" customHeight="1">
      <c r="B49" s="25"/>
      <c r="C49" s="11">
        <f>'1-5期'!B49</f>
        <v>0</v>
      </c>
      <c r="D49" s="11">
        <f>'1-5期'!C49</f>
        <v>0</v>
      </c>
      <c r="E49" s="11">
        <f>'1-5期'!D49</f>
        <v>0</v>
      </c>
      <c r="F49" s="5">
        <f>'1-5期'!E49</f>
        <v>0</v>
      </c>
      <c r="G49" s="50">
        <f>AT49+'6-8期'!AS49+'9-17期'!BQ49+'18～34期'!BV49+'36～52期'!AL49+'53期～'!AA49</f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3"/>
      <c r="U49" s="13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4">
        <f>SUM(H49:AQ49)</f>
        <v>0</v>
      </c>
      <c r="AS49" s="114">
        <f>'1-5期'!AR49+AR49</f>
        <v>0</v>
      </c>
    </row>
    <row r="50" spans="2:45" ht="11.25" customHeight="1">
      <c r="B50" s="11"/>
      <c r="C50" s="11">
        <f>'1-5期'!B50</f>
        <v>0</v>
      </c>
      <c r="D50" s="11">
        <f>'1-5期'!C50</f>
        <v>0</v>
      </c>
      <c r="E50" s="11">
        <f>'1-5期'!D50</f>
        <v>0</v>
      </c>
      <c r="F50" s="5">
        <f>'1-5期'!E50</f>
        <v>0</v>
      </c>
      <c r="G50" s="50">
        <f>AT50+'6-8期'!AS50+'9-17期'!BQ50+'18～34期'!BV50+'36～52期'!AL50+'53期～'!AA50</f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3"/>
      <c r="U50" s="1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14">
        <f>SUM(H50:AQ50)</f>
        <v>0</v>
      </c>
      <c r="AS50" s="114">
        <f>'1-5期'!AR50+AR50</f>
        <v>0</v>
      </c>
    </row>
    <row r="51" spans="2:45" ht="11.25" customHeight="1">
      <c r="B51" s="11"/>
      <c r="C51" s="11">
        <f>'1-5期'!B51</f>
        <v>0</v>
      </c>
      <c r="D51" s="11">
        <f>'1-5期'!C51</f>
        <v>0</v>
      </c>
      <c r="E51" s="11">
        <f>'1-5期'!D51</f>
        <v>0</v>
      </c>
      <c r="F51" s="5">
        <f>'1-5期'!E51</f>
        <v>0</v>
      </c>
      <c r="G51" s="50">
        <f>AT51+'6-8期'!AS51+'9-17期'!BQ51+'18～34期'!BV51+'36～52期'!AL51+'53期～'!AA51</f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3"/>
      <c r="U51" s="1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14">
        <f t="shared" si="1"/>
        <v>0</v>
      </c>
      <c r="AS51" s="114">
        <f>'1-5期'!AR51+AR51</f>
        <v>0</v>
      </c>
    </row>
    <row r="52" spans="2:45" ht="11.25" customHeight="1">
      <c r="B52" s="11"/>
      <c r="C52" s="11">
        <f>'1-5期'!B52</f>
        <v>0</v>
      </c>
      <c r="D52" s="11">
        <f>'1-5期'!C52</f>
        <v>0</v>
      </c>
      <c r="E52" s="11">
        <f>'1-5期'!D52</f>
        <v>0</v>
      </c>
      <c r="F52" s="5">
        <f>'1-5期'!E52</f>
        <v>0</v>
      </c>
      <c r="G52" s="50">
        <f>AT52+'6-8期'!AS52+'9-17期'!BQ52+'18～34期'!BV52+'36～52期'!AL52+'53期～'!AA52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3"/>
      <c r="U52" s="1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14">
        <f t="shared" si="1"/>
        <v>0</v>
      </c>
      <c r="AS52" s="114">
        <f>'1-5期'!AR52+AR52</f>
        <v>0</v>
      </c>
    </row>
    <row r="53" spans="2:45" ht="11.25" customHeight="1">
      <c r="B53" s="11"/>
      <c r="C53" s="11">
        <f>'1-5期'!B53</f>
        <v>0</v>
      </c>
      <c r="D53" s="11">
        <f>'1-5期'!C53</f>
        <v>0</v>
      </c>
      <c r="E53" s="11">
        <f>'1-5期'!D53</f>
        <v>0</v>
      </c>
      <c r="F53" s="5">
        <f>'1-5期'!E53</f>
        <v>0</v>
      </c>
      <c r="G53" s="50">
        <f>AT53+'6-8期'!AS53+'9-17期'!BQ53+'18～34期'!BV53+'36～52期'!AL53+'53期～'!AA53</f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3"/>
      <c r="U53" s="1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14">
        <f t="shared" si="1"/>
        <v>0</v>
      </c>
      <c r="AS53" s="114">
        <f>'1-5期'!AR53+AR53</f>
        <v>0</v>
      </c>
    </row>
    <row r="54" spans="2:45" ht="11.25" customHeight="1">
      <c r="B54" s="22"/>
      <c r="C54" s="11">
        <f>'1-5期'!B54</f>
        <v>0</v>
      </c>
      <c r="D54" s="11">
        <f>'1-5期'!C54</f>
        <v>0</v>
      </c>
      <c r="E54" s="11">
        <f>'1-5期'!D54</f>
        <v>0</v>
      </c>
      <c r="F54" s="5">
        <f>'1-5期'!E54</f>
        <v>0</v>
      </c>
      <c r="G54" s="50">
        <f>AT54+'6-8期'!AS54+'9-17期'!BQ54+'18～34期'!BV54+'36～52期'!AL54+'53期～'!AA54</f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3"/>
      <c r="U54" s="13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14">
        <f t="shared" si="1"/>
        <v>0</v>
      </c>
      <c r="AS54" s="114">
        <f>'1-5期'!AR54+AR54</f>
        <v>0</v>
      </c>
    </row>
    <row r="55" spans="2:45" s="33" customFormat="1" ht="11.25" customHeight="1">
      <c r="B55" s="26"/>
      <c r="C55" s="27"/>
      <c r="D55" s="28" t="s">
        <v>23</v>
      </c>
      <c r="E55" s="28"/>
      <c r="F55" s="29"/>
      <c r="G55" s="30">
        <f t="shared" ref="G55:O55" si="2">SUM(G6:G54)+G5</f>
        <v>1377</v>
      </c>
      <c r="H55" s="30">
        <f t="shared" si="2"/>
        <v>2</v>
      </c>
      <c r="I55" s="30">
        <f t="shared" si="2"/>
        <v>3</v>
      </c>
      <c r="J55" s="30">
        <f t="shared" si="2"/>
        <v>2</v>
      </c>
      <c r="K55" s="30">
        <f t="shared" si="2"/>
        <v>4</v>
      </c>
      <c r="L55" s="30">
        <f t="shared" si="2"/>
        <v>1</v>
      </c>
      <c r="M55" s="30">
        <f t="shared" si="2"/>
        <v>1</v>
      </c>
      <c r="N55" s="30">
        <f t="shared" si="2"/>
        <v>2</v>
      </c>
      <c r="O55" s="30">
        <f t="shared" si="2"/>
        <v>1</v>
      </c>
      <c r="P55" s="31"/>
      <c r="Q55" s="30">
        <f t="shared" ref="Q55:AE55" si="3">SUM(Q6:Q54)+Q5</f>
        <v>13</v>
      </c>
      <c r="R55" s="30">
        <f t="shared" si="3"/>
        <v>2</v>
      </c>
      <c r="S55" s="30">
        <f t="shared" si="3"/>
        <v>3</v>
      </c>
      <c r="T55" s="30">
        <f t="shared" si="3"/>
        <v>8</v>
      </c>
      <c r="U55" s="30">
        <f t="shared" si="3"/>
        <v>1</v>
      </c>
      <c r="V55" s="30">
        <f t="shared" si="3"/>
        <v>7</v>
      </c>
      <c r="W55" s="30">
        <f t="shared" si="3"/>
        <v>4</v>
      </c>
      <c r="X55" s="30">
        <f t="shared" si="3"/>
        <v>2</v>
      </c>
      <c r="Y55" s="30">
        <f t="shared" si="3"/>
        <v>4</v>
      </c>
      <c r="Z55" s="30">
        <f t="shared" si="3"/>
        <v>3</v>
      </c>
      <c r="AA55" s="30">
        <f t="shared" si="3"/>
        <v>1</v>
      </c>
      <c r="AB55" s="30">
        <f t="shared" si="3"/>
        <v>19</v>
      </c>
      <c r="AC55" s="30">
        <f t="shared" si="3"/>
        <v>2</v>
      </c>
      <c r="AD55" s="30">
        <f t="shared" si="3"/>
        <v>2</v>
      </c>
      <c r="AE55" s="30">
        <f t="shared" si="3"/>
        <v>2</v>
      </c>
      <c r="AF55" s="31"/>
      <c r="AG55" s="30">
        <f t="shared" ref="AG55:AQ55" si="4">SUM(AG6:AG54)+AG5</f>
        <v>5</v>
      </c>
      <c r="AH55" s="30">
        <f t="shared" si="4"/>
        <v>1</v>
      </c>
      <c r="AI55" s="30">
        <f t="shared" si="4"/>
        <v>16</v>
      </c>
      <c r="AJ55" s="30">
        <f t="shared" si="4"/>
        <v>21</v>
      </c>
      <c r="AK55" s="30">
        <f t="shared" si="4"/>
        <v>12</v>
      </c>
      <c r="AL55" s="30">
        <f t="shared" si="4"/>
        <v>2</v>
      </c>
      <c r="AM55" s="30">
        <f t="shared" si="4"/>
        <v>38</v>
      </c>
      <c r="AN55" s="30">
        <f t="shared" si="4"/>
        <v>3</v>
      </c>
      <c r="AO55" s="30"/>
      <c r="AP55" s="30">
        <f t="shared" si="4"/>
        <v>1</v>
      </c>
      <c r="AQ55" s="30">
        <f t="shared" si="4"/>
        <v>2</v>
      </c>
      <c r="AR55" s="32">
        <f>SUM(AR6:AR54)</f>
        <v>35</v>
      </c>
      <c r="AS55" s="115">
        <f>'1-5期'!AR55+AR55</f>
        <v>79</v>
      </c>
    </row>
    <row r="56" spans="2:45" s="33" customFormat="1" ht="11.25" customHeight="1">
      <c r="B56" s="2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34">
        <f>SUM(H55:O55)</f>
        <v>16</v>
      </c>
      <c r="P56" s="26"/>
      <c r="Q56" s="26"/>
      <c r="R56" s="26"/>
      <c r="S56" s="44"/>
      <c r="T56" s="44"/>
      <c r="U56" s="44"/>
      <c r="V56" s="44"/>
      <c r="W56" s="44"/>
      <c r="X56" s="26"/>
      <c r="Y56" s="44"/>
      <c r="Z56" s="44"/>
      <c r="AA56" s="44"/>
      <c r="AB56" s="44"/>
      <c r="AC56" s="44"/>
      <c r="AD56" s="44"/>
      <c r="AE56" s="34">
        <f>SUM(Q55:AE55)</f>
        <v>73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34">
        <f>SUM(AG55:AQ55)</f>
        <v>101</v>
      </c>
      <c r="AR56" s="45">
        <f>SUM(H56:AQ56)</f>
        <v>190</v>
      </c>
      <c r="AS56" s="115">
        <f>AR56+'1-5期'!AR56</f>
        <v>441</v>
      </c>
    </row>
    <row r="58" spans="2:45" ht="11.25" customHeight="1">
      <c r="L58" s="136"/>
      <c r="M58" s="136"/>
      <c r="N58" s="136"/>
      <c r="O58" s="136">
        <v>8</v>
      </c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>
        <v>15</v>
      </c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>
        <v>10</v>
      </c>
      <c r="AR58" s="45">
        <f>SUM(H58:AQ58)</f>
        <v>33</v>
      </c>
      <c r="AS58" s="115">
        <f>AR58+'1-5期'!AR58</f>
        <v>65</v>
      </c>
    </row>
  </sheetData>
  <phoneticPr fontId="1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Z59"/>
  <sheetViews>
    <sheetView showGridLines="0" showZeros="0" zoomScale="120" zoomScaleNormal="120" workbookViewId="0">
      <pane ySplit="1635" topLeftCell="A9" activePane="bottomLeft"/>
      <selection activeCell="BM4" sqref="BM4"/>
      <selection pane="bottomLeft" activeCell="AK32" sqref="AK32"/>
    </sheetView>
  </sheetViews>
  <sheetFormatPr defaultColWidth="3" defaultRowHeight="11.25" customHeight="1"/>
  <cols>
    <col min="1" max="1" width="0.5" style="3" customWidth="1"/>
    <col min="2" max="2" width="2.625" style="3" customWidth="1"/>
    <col min="3" max="3" width="10" style="3" customWidth="1"/>
    <col min="4" max="4" width="11.5" style="3" customWidth="1"/>
    <col min="5" max="5" width="3.75" style="3" customWidth="1"/>
    <col min="6" max="6" width="2.5" style="3" customWidth="1"/>
    <col min="7" max="7" width="6.125" style="3" customWidth="1"/>
    <col min="8" max="8" width="0.5" style="3" customWidth="1"/>
    <col min="9" max="9" width="3" style="3" customWidth="1"/>
    <col min="10" max="10" width="3.375" style="3" customWidth="1"/>
    <col min="11" max="12" width="3" style="3" customWidth="1"/>
    <col min="13" max="13" width="4.25" style="3" customWidth="1"/>
    <col min="14" max="14" width="1" style="3" customWidth="1"/>
    <col min="15" max="18" width="3.125" style="3" customWidth="1"/>
    <col min="19" max="19" width="0.75" style="3" customWidth="1"/>
    <col min="20" max="21" width="3.25" style="3" customWidth="1"/>
    <col min="22" max="23" width="2.75" style="3" customWidth="1"/>
    <col min="24" max="24" width="3.25" style="3" customWidth="1"/>
    <col min="25" max="25" width="0.875" style="3" customWidth="1"/>
    <col min="26" max="29" width="3.125" style="3" customWidth="1"/>
    <col min="30" max="30" width="0.625" style="3" customWidth="1"/>
    <col min="31" max="32" width="3.125" style="3" customWidth="1"/>
    <col min="33" max="33" width="1.125" style="3" customWidth="1"/>
    <col min="34" max="34" width="3.5" style="3" customWidth="1"/>
    <col min="35" max="37" width="2.875" style="3" customWidth="1"/>
    <col min="38" max="39" width="3.25" style="3" customWidth="1"/>
    <col min="40" max="40" width="2.875" style="3" customWidth="1"/>
    <col min="41" max="41" width="3.5" style="3" customWidth="1"/>
    <col min="42" max="42" width="0.75" style="3" customWidth="1"/>
    <col min="43" max="48" width="3.125" style="3" customWidth="1"/>
    <col min="49" max="49" width="1.25" style="3" customWidth="1"/>
    <col min="50" max="51" width="3.25" style="3" customWidth="1"/>
    <col min="52" max="54" width="3" style="3" customWidth="1"/>
    <col min="55" max="55" width="1.25" style="3" customWidth="1"/>
    <col min="56" max="56" width="3.875" style="3" customWidth="1"/>
    <col min="57" max="59" width="3" style="3" customWidth="1"/>
    <col min="60" max="60" width="3.875" style="3" customWidth="1"/>
    <col min="61" max="65" width="3" style="3" customWidth="1"/>
    <col min="66" max="66" width="3.375" style="3" customWidth="1"/>
    <col min="67" max="67" width="2.625" style="3" customWidth="1"/>
    <col min="68" max="68" width="3.25" style="3" customWidth="1"/>
    <col min="69" max="16384" width="3" style="3"/>
  </cols>
  <sheetData>
    <row r="1" spans="2:78" ht="11.25" customHeight="1">
      <c r="B1" s="198" t="s">
        <v>98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</row>
    <row r="2" spans="2:78" ht="11.25" customHeight="1">
      <c r="C2" s="3" t="s">
        <v>142</v>
      </c>
      <c r="F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2:78" ht="11.25" customHeight="1">
      <c r="B3" s="65"/>
      <c r="C3" s="65"/>
      <c r="D3" s="65"/>
      <c r="E3" s="65"/>
      <c r="F3" s="48"/>
      <c r="G3" s="51" t="s">
        <v>164</v>
      </c>
      <c r="H3" s="112"/>
      <c r="I3" s="4">
        <v>9</v>
      </c>
      <c r="J3" s="4">
        <v>9</v>
      </c>
      <c r="K3" s="4">
        <v>9</v>
      </c>
      <c r="L3" s="4">
        <v>9</v>
      </c>
      <c r="M3" s="4">
        <v>9</v>
      </c>
      <c r="N3" s="5"/>
      <c r="O3" s="4">
        <v>10</v>
      </c>
      <c r="P3" s="4">
        <v>10</v>
      </c>
      <c r="Q3" s="4">
        <v>10</v>
      </c>
      <c r="R3" s="4">
        <v>10</v>
      </c>
      <c r="S3" s="5"/>
      <c r="T3" s="4">
        <v>11</v>
      </c>
      <c r="U3" s="4">
        <v>11</v>
      </c>
      <c r="V3" s="4">
        <v>11</v>
      </c>
      <c r="W3" s="4">
        <v>11</v>
      </c>
      <c r="X3" s="4">
        <v>11</v>
      </c>
      <c r="Y3" s="5"/>
      <c r="Z3" s="4">
        <v>12</v>
      </c>
      <c r="AA3" s="4">
        <v>12</v>
      </c>
      <c r="AB3" s="4">
        <v>12</v>
      </c>
      <c r="AC3" s="4">
        <v>12</v>
      </c>
      <c r="AD3" s="5"/>
      <c r="AE3" s="4">
        <v>13</v>
      </c>
      <c r="AF3" s="4">
        <v>13</v>
      </c>
      <c r="AG3" s="5"/>
      <c r="AH3" s="4">
        <v>14</v>
      </c>
      <c r="AI3" s="4">
        <v>14</v>
      </c>
      <c r="AJ3" s="4">
        <v>14</v>
      </c>
      <c r="AK3" s="4">
        <v>14</v>
      </c>
      <c r="AL3" s="4">
        <v>14</v>
      </c>
      <c r="AM3" s="4">
        <v>14</v>
      </c>
      <c r="AN3" s="4">
        <v>14</v>
      </c>
      <c r="AO3" s="4">
        <v>14</v>
      </c>
      <c r="AP3" s="5"/>
      <c r="AQ3" s="4">
        <v>15</v>
      </c>
      <c r="AR3" s="4">
        <v>15</v>
      </c>
      <c r="AS3" s="4">
        <v>15</v>
      </c>
      <c r="AT3" s="4">
        <v>15</v>
      </c>
      <c r="AU3" s="4">
        <v>15</v>
      </c>
      <c r="AV3" s="4">
        <v>15</v>
      </c>
      <c r="AW3" s="1"/>
      <c r="AX3" s="4">
        <v>16</v>
      </c>
      <c r="AY3" s="4">
        <v>16</v>
      </c>
      <c r="AZ3" s="4">
        <v>16</v>
      </c>
      <c r="BA3" s="4">
        <v>16</v>
      </c>
      <c r="BB3" s="4">
        <v>16</v>
      </c>
      <c r="BC3" s="1"/>
      <c r="BD3" s="4">
        <v>17</v>
      </c>
      <c r="BE3" s="4">
        <v>17</v>
      </c>
      <c r="BF3" s="4">
        <v>17</v>
      </c>
      <c r="BG3" s="4">
        <v>17</v>
      </c>
      <c r="BH3" s="4">
        <v>17</v>
      </c>
      <c r="BI3" s="4">
        <v>17</v>
      </c>
      <c r="BJ3" s="4">
        <v>17</v>
      </c>
      <c r="BK3" s="4">
        <v>17</v>
      </c>
      <c r="BL3" s="4">
        <v>17</v>
      </c>
      <c r="BM3" s="4">
        <v>17</v>
      </c>
      <c r="BN3" s="4">
        <v>17</v>
      </c>
      <c r="BO3" s="4">
        <v>17</v>
      </c>
      <c r="BP3" s="1"/>
    </row>
    <row r="4" spans="2:78" ht="11.2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174</v>
      </c>
      <c r="H4" s="113"/>
      <c r="I4" s="7" t="s">
        <v>58</v>
      </c>
      <c r="J4" s="7" t="s">
        <v>66</v>
      </c>
      <c r="K4" s="7" t="s">
        <v>102</v>
      </c>
      <c r="L4" s="7" t="s">
        <v>59</v>
      </c>
      <c r="M4" s="52" t="s">
        <v>59</v>
      </c>
      <c r="N4" s="9"/>
      <c r="O4" s="7" t="s">
        <v>60</v>
      </c>
      <c r="P4" s="46" t="s">
        <v>125</v>
      </c>
      <c r="Q4" s="8" t="s">
        <v>97</v>
      </c>
      <c r="R4" s="46" t="s">
        <v>127</v>
      </c>
      <c r="S4" s="9"/>
      <c r="T4" s="7" t="s">
        <v>61</v>
      </c>
      <c r="U4" s="52" t="s">
        <v>61</v>
      </c>
      <c r="V4" s="7" t="s">
        <v>121</v>
      </c>
      <c r="W4" s="7" t="s">
        <v>136</v>
      </c>
      <c r="X4" s="7" t="s">
        <v>100</v>
      </c>
      <c r="Y4" s="9"/>
      <c r="Z4" s="7" t="s">
        <v>112</v>
      </c>
      <c r="AA4" s="7" t="s">
        <v>182</v>
      </c>
      <c r="AB4" s="7" t="s">
        <v>62</v>
      </c>
      <c r="AC4" s="7" t="s">
        <v>194</v>
      </c>
      <c r="AD4" s="9"/>
      <c r="AE4" s="7" t="s">
        <v>156</v>
      </c>
      <c r="AF4" s="7" t="s">
        <v>171</v>
      </c>
      <c r="AG4" s="9"/>
      <c r="AH4" s="8" t="s">
        <v>63</v>
      </c>
      <c r="AI4" s="8" t="s">
        <v>147</v>
      </c>
      <c r="AJ4" s="8" t="s">
        <v>64</v>
      </c>
      <c r="AK4" s="7" t="s">
        <v>15</v>
      </c>
      <c r="AL4" s="7" t="s">
        <v>65</v>
      </c>
      <c r="AM4" s="7" t="s">
        <v>7</v>
      </c>
      <c r="AN4" s="7" t="s">
        <v>150</v>
      </c>
      <c r="AO4" s="7" t="s">
        <v>66</v>
      </c>
      <c r="AP4" s="9"/>
      <c r="AQ4" s="7" t="s">
        <v>67</v>
      </c>
      <c r="AR4" s="7" t="s">
        <v>157</v>
      </c>
      <c r="AS4" s="8" t="s">
        <v>133</v>
      </c>
      <c r="AT4" s="47" t="s">
        <v>158</v>
      </c>
      <c r="AU4" s="7" t="s">
        <v>68</v>
      </c>
      <c r="AV4" s="7" t="s">
        <v>195</v>
      </c>
      <c r="AW4" s="5"/>
      <c r="AX4" s="7" t="s">
        <v>216</v>
      </c>
      <c r="AY4" s="7" t="s">
        <v>109</v>
      </c>
      <c r="AZ4" s="8" t="s">
        <v>195</v>
      </c>
      <c r="BA4" s="8" t="s">
        <v>196</v>
      </c>
      <c r="BB4" s="8" t="s">
        <v>197</v>
      </c>
      <c r="BC4" s="5"/>
      <c r="BD4" s="7" t="s">
        <v>69</v>
      </c>
      <c r="BE4" s="8" t="s">
        <v>6</v>
      </c>
      <c r="BF4" s="8" t="s">
        <v>30</v>
      </c>
      <c r="BG4" s="7" t="s">
        <v>70</v>
      </c>
      <c r="BH4" s="7" t="s">
        <v>71</v>
      </c>
      <c r="BI4" s="7" t="s">
        <v>128</v>
      </c>
      <c r="BJ4" s="7" t="s">
        <v>137</v>
      </c>
      <c r="BK4" s="8" t="s">
        <v>141</v>
      </c>
      <c r="BL4" s="8" t="s">
        <v>113</v>
      </c>
      <c r="BM4" s="8" t="s">
        <v>114</v>
      </c>
      <c r="BN4" s="8" t="s">
        <v>228</v>
      </c>
      <c r="BO4" s="8" t="s">
        <v>244</v>
      </c>
      <c r="BP4" s="1">
        <f>COUNTA(I4:BO4)</f>
        <v>51</v>
      </c>
    </row>
    <row r="5" spans="2:78" ht="11.25" customHeight="1">
      <c r="B5" s="23"/>
      <c r="C5" s="70"/>
      <c r="D5" s="23"/>
      <c r="E5" s="23"/>
      <c r="F5" s="23"/>
      <c r="G5" s="131">
        <f>'1-5期'!F5</f>
        <v>959</v>
      </c>
      <c r="H5" s="113"/>
      <c r="I5" s="4">
        <v>7</v>
      </c>
      <c r="J5" s="4">
        <v>22</v>
      </c>
      <c r="K5" s="4">
        <v>1</v>
      </c>
      <c r="L5" s="4">
        <v>2</v>
      </c>
      <c r="M5" s="4">
        <v>0</v>
      </c>
      <c r="N5" s="5"/>
      <c r="O5" s="4">
        <v>22</v>
      </c>
      <c r="P5" s="4">
        <v>1</v>
      </c>
      <c r="Q5" s="4">
        <v>10</v>
      </c>
      <c r="R5" s="4">
        <v>2</v>
      </c>
      <c r="S5" s="5"/>
      <c r="T5" s="4">
        <v>31</v>
      </c>
      <c r="U5" s="4"/>
      <c r="V5" s="4">
        <v>1</v>
      </c>
      <c r="W5" s="4">
        <v>2</v>
      </c>
      <c r="X5" s="4">
        <v>2</v>
      </c>
      <c r="Y5" s="5"/>
      <c r="Z5" s="4">
        <v>14</v>
      </c>
      <c r="AA5" s="4"/>
      <c r="AB5" s="4">
        <v>29</v>
      </c>
      <c r="AC5" s="4">
        <v>0</v>
      </c>
      <c r="AD5" s="5"/>
      <c r="AE5" s="4">
        <v>1</v>
      </c>
      <c r="AF5" s="4"/>
      <c r="AG5" s="5"/>
      <c r="AH5" s="4">
        <v>27</v>
      </c>
      <c r="AI5" s="4">
        <v>1</v>
      </c>
      <c r="AJ5" s="4">
        <v>5</v>
      </c>
      <c r="AK5" s="4">
        <v>3</v>
      </c>
      <c r="AL5" s="4">
        <v>36</v>
      </c>
      <c r="AM5" s="4">
        <v>10</v>
      </c>
      <c r="AN5" s="4">
        <v>6</v>
      </c>
      <c r="AO5" s="4">
        <v>3</v>
      </c>
      <c r="AP5" s="5"/>
      <c r="AQ5" s="4">
        <v>17</v>
      </c>
      <c r="AR5" s="4">
        <v>5</v>
      </c>
      <c r="AS5" s="4">
        <v>1</v>
      </c>
      <c r="AT5" s="4">
        <v>1</v>
      </c>
      <c r="AU5" s="4">
        <v>5</v>
      </c>
      <c r="AV5" s="4">
        <v>0</v>
      </c>
      <c r="AW5" s="9"/>
      <c r="AX5" s="4">
        <v>0</v>
      </c>
      <c r="AY5" s="87"/>
      <c r="AZ5" s="87"/>
      <c r="BA5" s="4"/>
      <c r="BB5" s="4"/>
      <c r="BC5" s="9"/>
      <c r="BD5" s="4">
        <v>36</v>
      </c>
      <c r="BE5" s="4">
        <v>1</v>
      </c>
      <c r="BF5" s="4">
        <v>2</v>
      </c>
      <c r="BG5" s="4">
        <v>7</v>
      </c>
      <c r="BH5" s="4">
        <v>16</v>
      </c>
      <c r="BI5" s="76">
        <v>1</v>
      </c>
      <c r="BJ5" s="4">
        <v>3</v>
      </c>
      <c r="BK5" s="87">
        <v>1</v>
      </c>
      <c r="BL5" s="4">
        <v>5</v>
      </c>
      <c r="BM5" s="4">
        <v>3</v>
      </c>
      <c r="BN5" s="4">
        <v>11</v>
      </c>
      <c r="BO5" s="4"/>
      <c r="BP5" s="1">
        <f t="shared" ref="BP5:BP35" si="0">SUM(I5:BO5)</f>
        <v>353</v>
      </c>
    </row>
    <row r="6" spans="2:78" ht="11.25" customHeight="1">
      <c r="B6" s="11">
        <v>46</v>
      </c>
      <c r="C6" s="3" t="str">
        <f>'1-5期'!B6</f>
        <v>16.5.21(土）</v>
      </c>
      <c r="D6" s="119" t="str">
        <f>'1-5期'!C6</f>
        <v>天城山</v>
      </c>
      <c r="E6" s="11" t="str">
        <f>'1-5期'!D6</f>
        <v>山口</v>
      </c>
      <c r="F6" s="5" t="str">
        <f>'1-5期'!E6</f>
        <v>〇</v>
      </c>
      <c r="G6" s="120">
        <f>'1-5期'!F6</f>
        <v>30</v>
      </c>
      <c r="H6" s="38"/>
      <c r="I6" s="5"/>
      <c r="J6" s="5">
        <v>1</v>
      </c>
      <c r="K6" s="5"/>
      <c r="L6" s="1"/>
      <c r="M6" s="1"/>
      <c r="N6" s="5"/>
      <c r="O6" s="5">
        <v>1</v>
      </c>
      <c r="P6" s="5"/>
      <c r="Q6" s="5"/>
      <c r="R6" s="1"/>
      <c r="S6" s="5"/>
      <c r="T6" s="5"/>
      <c r="U6" s="5"/>
      <c r="V6" s="5"/>
      <c r="W6" s="5"/>
      <c r="X6" s="1"/>
      <c r="Y6" s="5"/>
      <c r="Z6" s="5">
        <v>1</v>
      </c>
      <c r="AA6" s="48"/>
      <c r="AB6" s="1"/>
      <c r="AC6" s="1"/>
      <c r="AD6" s="5"/>
      <c r="AE6" s="48"/>
      <c r="AF6" s="1">
        <v>1</v>
      </c>
      <c r="AG6" s="5"/>
      <c r="AH6" s="5"/>
      <c r="AI6" s="5"/>
      <c r="AJ6" s="5"/>
      <c r="AK6" s="5"/>
      <c r="AL6" s="5">
        <v>1</v>
      </c>
      <c r="AM6" s="5">
        <v>1</v>
      </c>
      <c r="AN6" s="5"/>
      <c r="AO6" s="1"/>
      <c r="AP6" s="5"/>
      <c r="AQ6" s="5">
        <v>1</v>
      </c>
      <c r="AR6" s="5">
        <v>1</v>
      </c>
      <c r="AS6" s="5"/>
      <c r="AT6" s="5"/>
      <c r="AU6" s="1"/>
      <c r="AV6" s="5"/>
      <c r="AW6" s="5"/>
      <c r="AX6" s="5"/>
      <c r="AY6" s="39"/>
      <c r="AZ6" s="39"/>
      <c r="BA6" s="5"/>
      <c r="BB6" s="5"/>
      <c r="BC6" s="5"/>
      <c r="BD6" s="5"/>
      <c r="BE6" s="5"/>
      <c r="BF6" s="5"/>
      <c r="BG6" s="5"/>
      <c r="BH6" s="5">
        <v>1</v>
      </c>
      <c r="BI6" s="1"/>
      <c r="BJ6" s="5"/>
      <c r="BK6" s="39"/>
      <c r="BL6" s="5"/>
      <c r="BM6" s="5"/>
      <c r="BN6" s="5">
        <v>1</v>
      </c>
      <c r="BO6" s="48"/>
      <c r="BP6" s="1">
        <f t="shared" si="0"/>
        <v>10</v>
      </c>
    </row>
    <row r="7" spans="2:78" ht="11.25" customHeight="1">
      <c r="B7" s="11">
        <v>47</v>
      </c>
      <c r="C7" s="3" t="str">
        <f>'1-5期'!B7</f>
        <v>16.10.22（土）</v>
      </c>
      <c r="D7" s="124" t="str">
        <f>'1-5期'!C7</f>
        <v>大峯山・吾妻耶山</v>
      </c>
      <c r="E7" s="11" t="str">
        <f>'1-5期'!D7</f>
        <v>山口</v>
      </c>
      <c r="F7" s="5" t="str">
        <f>'1-5期'!E7</f>
        <v>◎</v>
      </c>
      <c r="G7" s="120">
        <f>'1-5期'!F7</f>
        <v>23</v>
      </c>
      <c r="H7" s="38"/>
      <c r="I7" s="5"/>
      <c r="J7" s="5">
        <v>1</v>
      </c>
      <c r="K7" s="5"/>
      <c r="L7" s="5"/>
      <c r="M7" s="5"/>
      <c r="N7" s="5"/>
      <c r="O7" s="5"/>
      <c r="P7" s="5"/>
      <c r="Q7" s="5"/>
      <c r="R7" s="5"/>
      <c r="S7" s="5"/>
      <c r="T7" s="5">
        <v>1</v>
      </c>
      <c r="U7" s="5"/>
      <c r="V7" s="5"/>
      <c r="W7" s="5"/>
      <c r="X7" s="5"/>
      <c r="Y7" s="5"/>
      <c r="Z7" s="5">
        <v>1</v>
      </c>
      <c r="AA7" s="5"/>
      <c r="AB7" s="5">
        <v>1</v>
      </c>
      <c r="AC7" s="5"/>
      <c r="AD7" s="5"/>
      <c r="AE7" s="5"/>
      <c r="AF7" s="5">
        <v>1</v>
      </c>
      <c r="AG7" s="5"/>
      <c r="AH7" s="5">
        <v>1</v>
      </c>
      <c r="AI7" s="5"/>
      <c r="AJ7" s="5"/>
      <c r="AK7" s="5"/>
      <c r="AL7" s="5"/>
      <c r="AM7" s="5">
        <v>1</v>
      </c>
      <c r="AN7" s="5">
        <v>1</v>
      </c>
      <c r="AO7" s="5"/>
      <c r="AP7" s="5"/>
      <c r="AQ7" s="5">
        <v>1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11"/>
      <c r="BJ7" s="11"/>
      <c r="BL7" s="11"/>
      <c r="BN7" s="5"/>
      <c r="BO7" s="5"/>
      <c r="BP7" s="1">
        <f t="shared" si="0"/>
        <v>9</v>
      </c>
    </row>
    <row r="8" spans="2:78" ht="11.25" customHeight="1">
      <c r="B8" s="11">
        <v>48</v>
      </c>
      <c r="C8" s="3" t="str">
        <f>'1-5期'!B8</f>
        <v>17.2.4（土）</v>
      </c>
      <c r="D8" s="119" t="str">
        <f>'1-5期'!C8</f>
        <v>仏果山・経ヶ岳</v>
      </c>
      <c r="E8" s="11" t="str">
        <f>'1-5期'!D8</f>
        <v>山口</v>
      </c>
      <c r="F8" s="5" t="str">
        <f>'1-5期'!E8</f>
        <v>〇</v>
      </c>
      <c r="G8" s="120">
        <f>'1-5期'!F8</f>
        <v>29</v>
      </c>
      <c r="H8" s="38"/>
      <c r="I8" s="5"/>
      <c r="J8" s="5">
        <v>1</v>
      </c>
      <c r="K8" s="5"/>
      <c r="L8" s="5"/>
      <c r="M8" s="5"/>
      <c r="N8" s="5"/>
      <c r="O8" s="5">
        <v>1</v>
      </c>
      <c r="P8" s="5"/>
      <c r="Q8" s="5"/>
      <c r="R8" s="5"/>
      <c r="S8" s="5"/>
      <c r="T8" s="5">
        <v>1</v>
      </c>
      <c r="U8" s="5"/>
      <c r="V8" s="5"/>
      <c r="W8" s="5"/>
      <c r="X8" s="5"/>
      <c r="Y8" s="5"/>
      <c r="Z8" s="5"/>
      <c r="AA8" s="5">
        <v>1</v>
      </c>
      <c r="AB8" s="5">
        <v>1</v>
      </c>
      <c r="AC8" s="5"/>
      <c r="AD8" s="5"/>
      <c r="AE8" s="5"/>
      <c r="AF8" s="5"/>
      <c r="AG8" s="5"/>
      <c r="AH8" s="5">
        <v>1</v>
      </c>
      <c r="AI8" s="5"/>
      <c r="AJ8" s="5"/>
      <c r="AK8" s="5"/>
      <c r="AL8" s="5">
        <v>1</v>
      </c>
      <c r="AM8" s="5">
        <v>1</v>
      </c>
      <c r="AN8" s="5"/>
      <c r="AO8" s="5"/>
      <c r="AP8" s="5"/>
      <c r="AQ8" s="5">
        <v>1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>
        <v>1</v>
      </c>
      <c r="BE8" s="5"/>
      <c r="BF8" s="5"/>
      <c r="BG8" s="5"/>
      <c r="BH8" s="11"/>
      <c r="BJ8" s="11"/>
      <c r="BL8" s="11"/>
      <c r="BN8" s="5">
        <v>1</v>
      </c>
      <c r="BO8" s="5"/>
      <c r="BP8" s="1">
        <f t="shared" si="0"/>
        <v>11</v>
      </c>
    </row>
    <row r="9" spans="2:78" ht="11.25" customHeight="1">
      <c r="B9" s="11">
        <v>49</v>
      </c>
      <c r="C9" s="3" t="str">
        <f>'1-5期'!B9</f>
        <v>17.5.27(土）</v>
      </c>
      <c r="D9" s="119" t="str">
        <f>'1-5期'!C9</f>
        <v>入笠山</v>
      </c>
      <c r="E9" s="11" t="str">
        <f>'1-5期'!D9</f>
        <v>山口</v>
      </c>
      <c r="F9" s="5" t="str">
        <f>'1-5期'!E9</f>
        <v>〇</v>
      </c>
      <c r="G9" s="120">
        <f>'1-5期'!F9</f>
        <v>40</v>
      </c>
      <c r="H9" s="38"/>
      <c r="I9" s="5"/>
      <c r="J9" s="5">
        <v>1</v>
      </c>
      <c r="K9" s="5"/>
      <c r="L9" s="5"/>
      <c r="M9" s="5"/>
      <c r="N9" s="5"/>
      <c r="O9" s="5">
        <v>1</v>
      </c>
      <c r="P9" s="5"/>
      <c r="Q9" s="5"/>
      <c r="R9" s="5"/>
      <c r="S9" s="5"/>
      <c r="T9" s="5">
        <v>1</v>
      </c>
      <c r="U9" s="5">
        <v>1</v>
      </c>
      <c r="V9" s="5"/>
      <c r="W9" s="5"/>
      <c r="X9" s="5"/>
      <c r="Y9" s="5"/>
      <c r="Z9" s="5">
        <v>1</v>
      </c>
      <c r="AA9" s="5">
        <v>1</v>
      </c>
      <c r="AB9" s="5">
        <v>1</v>
      </c>
      <c r="AC9" s="5"/>
      <c r="AD9" s="5"/>
      <c r="AE9" s="5"/>
      <c r="AF9" s="5">
        <v>1</v>
      </c>
      <c r="AG9" s="5"/>
      <c r="AH9" s="5"/>
      <c r="AI9" s="5"/>
      <c r="AJ9" s="5"/>
      <c r="AK9" s="5"/>
      <c r="AL9" s="5">
        <v>1</v>
      </c>
      <c r="AM9" s="5">
        <v>1</v>
      </c>
      <c r="AN9" s="5"/>
      <c r="AO9" s="5"/>
      <c r="AP9" s="5"/>
      <c r="AQ9" s="5">
        <v>1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>
        <v>1</v>
      </c>
      <c r="BE9" s="5"/>
      <c r="BF9" s="5"/>
      <c r="BG9" s="5"/>
      <c r="BH9" s="5">
        <v>1</v>
      </c>
      <c r="BI9" s="6"/>
      <c r="BJ9" s="5"/>
      <c r="BK9" s="39"/>
      <c r="BL9" s="5"/>
      <c r="BM9" s="5"/>
      <c r="BN9" s="5"/>
      <c r="BO9" s="5"/>
      <c r="BP9" s="1">
        <f t="shared" si="0"/>
        <v>13</v>
      </c>
    </row>
    <row r="10" spans="2:78" ht="11.25" customHeight="1">
      <c r="B10" s="5">
        <v>50</v>
      </c>
      <c r="C10" s="3" t="str">
        <f>'1-5期'!B10</f>
        <v>17.9.23（土）</v>
      </c>
      <c r="D10" s="119" t="str">
        <f>'1-5期'!C10</f>
        <v>幕山</v>
      </c>
      <c r="E10" s="11" t="str">
        <f>'1-5期'!D10</f>
        <v>山口</v>
      </c>
      <c r="F10" s="5" t="str">
        <f>'1-5期'!E10</f>
        <v>○</v>
      </c>
      <c r="G10" s="50">
        <f>'1-5期'!F10</f>
        <v>44</v>
      </c>
      <c r="H10" s="38"/>
      <c r="I10" s="5"/>
      <c r="J10" s="5">
        <v>1</v>
      </c>
      <c r="K10" s="5">
        <v>1</v>
      </c>
      <c r="L10" s="5">
        <v>1</v>
      </c>
      <c r="M10" s="5">
        <v>1</v>
      </c>
      <c r="N10" s="5"/>
      <c r="O10" s="5"/>
      <c r="P10" s="5"/>
      <c r="Q10" s="5"/>
      <c r="R10" s="5"/>
      <c r="S10" s="5"/>
      <c r="T10" s="5">
        <v>1</v>
      </c>
      <c r="U10" s="5"/>
      <c r="V10" s="5"/>
      <c r="W10" s="5">
        <v>1</v>
      </c>
      <c r="X10" s="5"/>
      <c r="Y10" s="5"/>
      <c r="Z10" s="5"/>
      <c r="AA10" s="5">
        <v>1</v>
      </c>
      <c r="AB10" s="5">
        <v>1</v>
      </c>
      <c r="AC10" s="5">
        <v>1</v>
      </c>
      <c r="AD10" s="5"/>
      <c r="AE10" s="5"/>
      <c r="AF10" s="5"/>
      <c r="AG10" s="5"/>
      <c r="AH10" s="5"/>
      <c r="AI10" s="5"/>
      <c r="AJ10" s="5">
        <v>1</v>
      </c>
      <c r="AK10" s="5"/>
      <c r="AL10" s="5">
        <v>1</v>
      </c>
      <c r="AM10" s="5"/>
      <c r="AN10" s="5"/>
      <c r="AO10" s="5"/>
      <c r="AP10" s="5"/>
      <c r="AQ10" s="5">
        <v>1</v>
      </c>
      <c r="AR10" s="5"/>
      <c r="AS10" s="5"/>
      <c r="AT10" s="5"/>
      <c r="AU10" s="5"/>
      <c r="AV10" s="5">
        <v>1</v>
      </c>
      <c r="AW10" s="5"/>
      <c r="AX10" s="5"/>
      <c r="AY10" s="5"/>
      <c r="AZ10" s="5">
        <v>1</v>
      </c>
      <c r="BA10" s="5">
        <v>1</v>
      </c>
      <c r="BB10" s="5">
        <v>1</v>
      </c>
      <c r="BC10" s="5"/>
      <c r="BD10" s="5"/>
      <c r="BE10" s="5"/>
      <c r="BF10" s="5"/>
      <c r="BG10" s="5"/>
      <c r="BH10" s="5">
        <v>1</v>
      </c>
      <c r="BI10" s="6"/>
      <c r="BJ10" s="5"/>
      <c r="BK10" s="39"/>
      <c r="BL10" s="5"/>
      <c r="BM10" s="5"/>
      <c r="BN10" s="5"/>
      <c r="BO10" s="5"/>
      <c r="BP10" s="1">
        <f t="shared" si="0"/>
        <v>17</v>
      </c>
    </row>
    <row r="11" spans="2:78" ht="11.25" customHeight="1">
      <c r="B11" s="11">
        <v>51</v>
      </c>
      <c r="C11" s="3" t="str">
        <f>'1-5期'!B11</f>
        <v>18.01.20(土)</v>
      </c>
      <c r="D11" s="119" t="str">
        <f>'1-5期'!C11</f>
        <v>高川山</v>
      </c>
      <c r="E11" s="11" t="str">
        <f>'1-5期'!D11</f>
        <v>山口</v>
      </c>
      <c r="F11" s="5" t="str">
        <f>'1-5期'!E11</f>
        <v>◎</v>
      </c>
      <c r="G11" s="50">
        <f>'1-5期'!F11</f>
        <v>26</v>
      </c>
      <c r="H11" s="38"/>
      <c r="I11" s="5"/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v>1</v>
      </c>
      <c r="AA11" s="5"/>
      <c r="AB11" s="5">
        <v>1</v>
      </c>
      <c r="AC11" s="5"/>
      <c r="AD11" s="5"/>
      <c r="AE11" s="5"/>
      <c r="AF11" s="5">
        <v>1</v>
      </c>
      <c r="AG11" s="5"/>
      <c r="AH11" s="5"/>
      <c r="AI11" s="5"/>
      <c r="AJ11" s="5"/>
      <c r="AK11" s="5"/>
      <c r="AL11" s="5">
        <v>1</v>
      </c>
      <c r="AM11" s="5">
        <v>1</v>
      </c>
      <c r="AN11" s="5"/>
      <c r="AO11" s="5"/>
      <c r="AP11" s="5"/>
      <c r="AQ11" s="5">
        <v>1</v>
      </c>
      <c r="AR11" s="5"/>
      <c r="AS11" s="5"/>
      <c r="AT11" s="5">
        <v>1</v>
      </c>
      <c r="AU11" s="5">
        <v>1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">
        <f t="shared" si="0"/>
        <v>9</v>
      </c>
    </row>
    <row r="12" spans="2:78" ht="11.25" customHeight="1">
      <c r="B12" s="11">
        <v>52</v>
      </c>
      <c r="C12" s="3" t="str">
        <f>'1-5期'!B12</f>
        <v>18.05.19(土）</v>
      </c>
      <c r="D12" s="119" t="str">
        <f>'1-5期'!C12</f>
        <v>櫛形山</v>
      </c>
      <c r="E12" s="11" t="str">
        <f>'1-5期'!D12</f>
        <v>山口</v>
      </c>
      <c r="F12" s="5" t="str">
        <f>'1-5期'!E12</f>
        <v>〇</v>
      </c>
      <c r="G12" s="50">
        <f>'1-5期'!F12</f>
        <v>28</v>
      </c>
      <c r="H12" s="38"/>
      <c r="I12" s="5"/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1</v>
      </c>
      <c r="AA12" s="5">
        <v>1</v>
      </c>
      <c r="AB12" s="5">
        <v>1</v>
      </c>
      <c r="AC12" s="5"/>
      <c r="AD12" s="5"/>
      <c r="AE12" s="5"/>
      <c r="AF12" s="5">
        <v>1</v>
      </c>
      <c r="AG12" s="5"/>
      <c r="AH12" s="5">
        <v>1</v>
      </c>
      <c r="AI12" s="5"/>
      <c r="AJ12" s="5"/>
      <c r="AK12" s="5"/>
      <c r="AL12" s="5">
        <v>1</v>
      </c>
      <c r="AM12" s="5"/>
      <c r="AN12" s="5"/>
      <c r="AO12" s="5"/>
      <c r="AP12" s="5"/>
      <c r="AQ12" s="5">
        <v>1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>
        <v>1</v>
      </c>
      <c r="BI12" s="5"/>
      <c r="BJ12" s="5"/>
      <c r="BK12" s="5"/>
      <c r="BL12" s="5"/>
      <c r="BM12" s="5"/>
      <c r="BN12" s="5"/>
      <c r="BO12" s="5"/>
      <c r="BP12" s="1">
        <f t="shared" si="0"/>
        <v>9</v>
      </c>
    </row>
    <row r="13" spans="2:78" ht="11.25" customHeight="1">
      <c r="B13" s="11">
        <v>53</v>
      </c>
      <c r="C13" s="3" t="str">
        <f>'1-5期'!B13</f>
        <v>18.09.08（土）</v>
      </c>
      <c r="D13" s="119" t="str">
        <f>'1-5期'!C13</f>
        <v>A:谷川岳（中止）</v>
      </c>
      <c r="E13" s="11" t="str">
        <f>'1-5期'!D13</f>
        <v>中止</v>
      </c>
      <c r="F13" s="5" t="str">
        <f>'1-5期'!E13</f>
        <v>●</v>
      </c>
      <c r="G13" s="50">
        <f>'1-5期'!F13</f>
        <v>0</v>
      </c>
      <c r="H13" s="3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">
        <f t="shared" si="0"/>
        <v>0</v>
      </c>
    </row>
    <row r="14" spans="2:78" ht="11.25" customHeight="1">
      <c r="B14" s="11">
        <v>53</v>
      </c>
      <c r="C14" s="3" t="str">
        <f>'1-5期'!B14</f>
        <v>18.10.07(日）</v>
      </c>
      <c r="D14" s="119" t="str">
        <f>'1-5期'!C14</f>
        <v>B:妙高山</v>
      </c>
      <c r="E14" s="11" t="str">
        <f>'1-5期'!D14</f>
        <v>磯尾</v>
      </c>
      <c r="F14" s="5" t="str">
        <f>'1-5期'!E14</f>
        <v>●</v>
      </c>
      <c r="G14" s="50">
        <f>'1-5期'!F14</f>
        <v>21</v>
      </c>
      <c r="H14" s="38"/>
      <c r="I14" s="18"/>
      <c r="J14" s="18"/>
      <c r="K14" s="18"/>
      <c r="L14" s="18"/>
      <c r="M14" s="5"/>
      <c r="N14" s="5"/>
      <c r="O14" s="18">
        <v>1</v>
      </c>
      <c r="P14" s="18"/>
      <c r="Q14" s="18"/>
      <c r="R14" s="18"/>
      <c r="S14" s="5"/>
      <c r="T14" s="18"/>
      <c r="U14" s="18"/>
      <c r="V14" s="18"/>
      <c r="W14" s="18"/>
      <c r="X14" s="18"/>
      <c r="Y14" s="5"/>
      <c r="Z14" s="18">
        <v>1</v>
      </c>
      <c r="AA14" s="18"/>
      <c r="AB14" s="18"/>
      <c r="AC14" s="5"/>
      <c r="AD14" s="5"/>
      <c r="AE14" s="18"/>
      <c r="AF14" s="18">
        <v>1</v>
      </c>
      <c r="AG14" s="5"/>
      <c r="AH14" s="18"/>
      <c r="AI14" s="18"/>
      <c r="AJ14" s="18"/>
      <c r="AK14" s="18"/>
      <c r="AL14" s="18">
        <v>1</v>
      </c>
      <c r="AM14" s="18"/>
      <c r="AN14" s="18"/>
      <c r="AO14" s="18"/>
      <c r="AP14" s="5"/>
      <c r="AQ14" s="18"/>
      <c r="AR14" s="18">
        <v>1</v>
      </c>
      <c r="AS14" s="18"/>
      <c r="AT14" s="18"/>
      <c r="AU14" s="18"/>
      <c r="AV14" s="5"/>
      <c r="AW14" s="5"/>
      <c r="AX14" s="5">
        <v>1</v>
      </c>
      <c r="AY14" s="5"/>
      <c r="AZ14" s="5"/>
      <c r="BA14" s="5"/>
      <c r="BB14" s="5"/>
      <c r="BC14" s="5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">
        <f t="shared" si="0"/>
        <v>6</v>
      </c>
    </row>
    <row r="15" spans="2:78" ht="11.25" customHeight="1">
      <c r="B15" s="17">
        <v>54</v>
      </c>
      <c r="C15" s="3" t="str">
        <f>'1-5期'!B15</f>
        <v>19.01.19</v>
      </c>
      <c r="D15" s="119" t="str">
        <f>'1-5期'!C15</f>
        <v>百蔵山</v>
      </c>
      <c r="E15" s="11" t="str">
        <f>'1-5期'!D15</f>
        <v>磯尾</v>
      </c>
      <c r="F15" s="5" t="str">
        <f>'1-5期'!E15</f>
        <v>◎</v>
      </c>
      <c r="G15" s="50">
        <f>'1-5期'!F15</f>
        <v>26</v>
      </c>
      <c r="H15" s="38"/>
      <c r="I15" s="5"/>
      <c r="J15" s="5">
        <v>1</v>
      </c>
      <c r="K15" s="5"/>
      <c r="L15" s="5"/>
      <c r="M15" s="5"/>
      <c r="N15" s="5"/>
      <c r="O15" s="5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1</v>
      </c>
      <c r="AA15" s="5"/>
      <c r="AB15" s="5">
        <v>1</v>
      </c>
      <c r="AC15" s="5"/>
      <c r="AD15" s="5"/>
      <c r="AE15" s="5"/>
      <c r="AF15" s="5"/>
      <c r="AG15" s="5"/>
      <c r="AH15" s="5"/>
      <c r="AI15" s="5"/>
      <c r="AJ15" s="5"/>
      <c r="AK15" s="5"/>
      <c r="AL15" s="5">
        <v>1</v>
      </c>
      <c r="AM15" s="5">
        <v>1</v>
      </c>
      <c r="AN15" s="5"/>
      <c r="AO15" s="5"/>
      <c r="AP15" s="5"/>
      <c r="AQ15" s="5">
        <v>1</v>
      </c>
      <c r="AR15" s="5"/>
      <c r="AS15" s="5"/>
      <c r="AT15" s="5">
        <v>1</v>
      </c>
      <c r="AU15" s="5">
        <v>1</v>
      </c>
      <c r="AV15" s="5"/>
      <c r="AW15" s="5"/>
      <c r="AX15" s="5"/>
      <c r="AY15" s="5"/>
      <c r="AZ15" s="5"/>
      <c r="BA15" s="5"/>
      <c r="BB15" s="5"/>
      <c r="BC15" s="5"/>
      <c r="BD15" s="5">
        <v>1</v>
      </c>
      <c r="BE15" s="5"/>
      <c r="BF15" s="5"/>
      <c r="BG15" s="5"/>
      <c r="BH15" s="5">
        <v>1</v>
      </c>
      <c r="BI15" s="5"/>
      <c r="BJ15" s="5"/>
      <c r="BK15" s="5"/>
      <c r="BL15" s="5"/>
      <c r="BM15" s="5"/>
      <c r="BN15" s="5">
        <v>1</v>
      </c>
      <c r="BO15" s="5"/>
      <c r="BP15" s="1">
        <f t="shared" si="0"/>
        <v>12</v>
      </c>
    </row>
    <row r="16" spans="2:78" ht="11.25" customHeight="1">
      <c r="B16" s="11">
        <v>55</v>
      </c>
      <c r="C16" s="3" t="str">
        <f>'1-5期'!B16</f>
        <v>19.05.18</v>
      </c>
      <c r="D16" s="119" t="str">
        <f>'1-5期'!C16</f>
        <v>棒ノ折山</v>
      </c>
      <c r="E16" s="11" t="str">
        <f>'1-5期'!D16</f>
        <v>磯尾</v>
      </c>
      <c r="F16" s="5" t="str">
        <f>'1-5期'!E16</f>
        <v>◎</v>
      </c>
      <c r="G16" s="50">
        <f>'1-5期'!F16</f>
        <v>22</v>
      </c>
      <c r="H16" s="38"/>
      <c r="I16" s="5"/>
      <c r="J16" s="5">
        <v>1</v>
      </c>
      <c r="K16" s="5"/>
      <c r="L16" s="5"/>
      <c r="M16" s="5"/>
      <c r="N16" s="5"/>
      <c r="O16" s="5">
        <v>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</v>
      </c>
      <c r="AA16" s="5">
        <v>1</v>
      </c>
      <c r="AB16" s="5">
        <v>1</v>
      </c>
      <c r="AC16" s="5"/>
      <c r="AD16" s="5"/>
      <c r="AE16" s="5"/>
      <c r="AF16" s="5">
        <v>1</v>
      </c>
      <c r="AG16" s="5"/>
      <c r="AH16" s="5"/>
      <c r="AI16" s="5"/>
      <c r="AJ16" s="5"/>
      <c r="AK16" s="5"/>
      <c r="AL16" s="5">
        <v>1</v>
      </c>
      <c r="AM16" s="5"/>
      <c r="AN16" s="5"/>
      <c r="AO16" s="5"/>
      <c r="AP16" s="5"/>
      <c r="AQ16" s="5">
        <v>1</v>
      </c>
      <c r="AR16" s="5"/>
      <c r="AS16" s="5"/>
      <c r="AT16" s="5">
        <v>1</v>
      </c>
      <c r="AU16" s="5"/>
      <c r="AV16" s="5"/>
      <c r="AW16" s="5"/>
      <c r="AX16" s="5"/>
      <c r="AY16" s="5"/>
      <c r="AZ16" s="5"/>
      <c r="BA16" s="5"/>
      <c r="BB16" s="5"/>
      <c r="BC16" s="5"/>
      <c r="BD16" s="5">
        <v>1</v>
      </c>
      <c r="BE16" s="5"/>
      <c r="BF16" s="5"/>
      <c r="BG16" s="5"/>
      <c r="BH16" s="5">
        <v>1</v>
      </c>
      <c r="BI16" s="5"/>
      <c r="BJ16" s="5"/>
      <c r="BK16" s="5"/>
      <c r="BL16" s="5"/>
      <c r="BM16" s="5"/>
      <c r="BN16" s="5"/>
      <c r="BO16" s="5"/>
      <c r="BP16" s="1">
        <f t="shared" si="0"/>
        <v>11</v>
      </c>
    </row>
    <row r="17" spans="2:68" ht="11.25" customHeight="1">
      <c r="B17" s="17">
        <v>56</v>
      </c>
      <c r="C17" s="3" t="str">
        <f>'1-5期'!B17</f>
        <v>19.09.28</v>
      </c>
      <c r="D17" s="119" t="str">
        <f>'1-5期'!C17</f>
        <v>谷川岳</v>
      </c>
      <c r="E17" s="11" t="str">
        <f>'1-5期'!D17</f>
        <v>磯尾</v>
      </c>
      <c r="F17" s="5" t="str">
        <f>'1-5期'!E17</f>
        <v>〇</v>
      </c>
      <c r="G17" s="50">
        <f>'1-5期'!F17</f>
        <v>22</v>
      </c>
      <c r="H17" s="38"/>
      <c r="I17" s="5"/>
      <c r="J17" s="5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</v>
      </c>
      <c r="AC17" s="5"/>
      <c r="AD17" s="5"/>
      <c r="AE17" s="5"/>
      <c r="AF17" s="5"/>
      <c r="AG17" s="5"/>
      <c r="AH17" s="5"/>
      <c r="AI17" s="5"/>
      <c r="AJ17" s="5"/>
      <c r="AK17" s="5"/>
      <c r="AL17" s="5">
        <v>1</v>
      </c>
      <c r="AM17" s="5"/>
      <c r="AN17" s="5"/>
      <c r="AO17" s="5"/>
      <c r="AP17" s="5"/>
      <c r="AQ17" s="5">
        <v>1</v>
      </c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>
        <v>1</v>
      </c>
      <c r="BE17" s="5"/>
      <c r="BF17" s="5"/>
      <c r="BG17" s="5"/>
      <c r="BH17" s="5">
        <v>1</v>
      </c>
      <c r="BI17" s="5"/>
      <c r="BJ17" s="5"/>
      <c r="BK17" s="5"/>
      <c r="BL17" s="5">
        <v>1</v>
      </c>
      <c r="BM17" s="5"/>
      <c r="BN17" s="5"/>
      <c r="BO17" s="5"/>
      <c r="BP17" s="1">
        <f t="shared" si="0"/>
        <v>7</v>
      </c>
    </row>
    <row r="18" spans="2:68" ht="11.25" customHeight="1">
      <c r="B18" s="11">
        <v>57</v>
      </c>
      <c r="C18" s="3" t="str">
        <f>'1-5期'!B18</f>
        <v>20.01.19(土）</v>
      </c>
      <c r="D18" s="119" t="str">
        <f>'1-5期'!C18</f>
        <v>沼津アルプス</v>
      </c>
      <c r="E18" s="11" t="str">
        <f>'1-5期'!D18</f>
        <v>磯尾</v>
      </c>
      <c r="F18" s="5" t="str">
        <f>'1-5期'!E18</f>
        <v>●</v>
      </c>
      <c r="G18" s="50">
        <f>'1-5期'!F18</f>
        <v>22</v>
      </c>
      <c r="H18" s="38"/>
      <c r="I18" s="5"/>
      <c r="J18" s="5">
        <v>1</v>
      </c>
      <c r="K18" s="5"/>
      <c r="L18" s="5"/>
      <c r="M18" s="5"/>
      <c r="N18" s="5"/>
      <c r="O18" s="5"/>
      <c r="P18" s="5"/>
      <c r="Q18" s="5"/>
      <c r="R18" s="5"/>
      <c r="S18" s="5"/>
      <c r="T18" s="5">
        <v>1</v>
      </c>
      <c r="U18" s="5"/>
      <c r="V18" s="5"/>
      <c r="W18" s="5"/>
      <c r="X18" s="5"/>
      <c r="Y18" s="5"/>
      <c r="Z18" s="5"/>
      <c r="AA18" s="5">
        <v>1</v>
      </c>
      <c r="AB18" s="5">
        <v>1</v>
      </c>
      <c r="AC18" s="5"/>
      <c r="AD18" s="5"/>
      <c r="AE18" s="5"/>
      <c r="AF18" s="5">
        <v>1</v>
      </c>
      <c r="AG18" s="5"/>
      <c r="AH18" s="5"/>
      <c r="AI18" s="5"/>
      <c r="AJ18" s="5"/>
      <c r="AK18" s="5"/>
      <c r="AL18" s="5">
        <v>1</v>
      </c>
      <c r="AM18" s="5">
        <v>1</v>
      </c>
      <c r="AN18" s="5"/>
      <c r="AO18" s="5"/>
      <c r="AP18" s="5"/>
      <c r="AQ18" s="5">
        <v>1</v>
      </c>
      <c r="AR18" s="5"/>
      <c r="AS18" s="5"/>
      <c r="AT18" s="5"/>
      <c r="AU18" s="5">
        <v>1</v>
      </c>
      <c r="AV18" s="5"/>
      <c r="AW18" s="5"/>
      <c r="AX18" s="5"/>
      <c r="AY18" s="5"/>
      <c r="AZ18" s="5"/>
      <c r="BA18" s="5"/>
      <c r="BB18" s="5"/>
      <c r="BC18" s="5"/>
      <c r="BD18" s="5">
        <v>1</v>
      </c>
      <c r="BE18" s="5"/>
      <c r="BF18" s="5"/>
      <c r="BG18" s="5"/>
      <c r="BH18" s="5">
        <v>1</v>
      </c>
      <c r="BI18" s="5"/>
      <c r="BJ18" s="5"/>
      <c r="BK18" s="5"/>
      <c r="BL18" s="5"/>
      <c r="BM18" s="5"/>
      <c r="BN18" s="5">
        <v>1</v>
      </c>
      <c r="BO18" s="5"/>
      <c r="BP18" s="1">
        <f t="shared" si="0"/>
        <v>12</v>
      </c>
    </row>
    <row r="19" spans="2:68" ht="11.25" customHeight="1">
      <c r="B19" s="17">
        <v>58</v>
      </c>
      <c r="C19" s="3" t="str">
        <f>'1-5期'!B19</f>
        <v>20.05.16(土）</v>
      </c>
      <c r="D19" s="119" t="str">
        <f>'1-5期'!C19</f>
        <v>御岳山・大岳山</v>
      </c>
      <c r="E19" s="11" t="str">
        <f>'1-5期'!D19</f>
        <v>中止</v>
      </c>
      <c r="F19" s="5" t="str">
        <f>'1-5期'!E19</f>
        <v>ｺﾛﾅ</v>
      </c>
      <c r="G19" s="50">
        <f>'1-5期'!F19</f>
        <v>0</v>
      </c>
      <c r="H19" s="3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">
        <f t="shared" si="0"/>
        <v>0</v>
      </c>
    </row>
    <row r="20" spans="2:68" ht="11.25" customHeight="1">
      <c r="B20" s="11">
        <v>59</v>
      </c>
      <c r="C20" s="3" t="str">
        <f>'1-5期'!B20</f>
        <v>20.09.26(土）</v>
      </c>
      <c r="D20" s="119" t="str">
        <f>'1-5期'!C20</f>
        <v>御岳山</v>
      </c>
      <c r="E20" s="11" t="str">
        <f>'1-5期'!D20</f>
        <v>山口他</v>
      </c>
      <c r="F20" s="5" t="str">
        <f>'1-5期'!E20</f>
        <v>●</v>
      </c>
      <c r="G20" s="50">
        <f>'1-5期'!F20</f>
        <v>29</v>
      </c>
      <c r="H20" s="38"/>
      <c r="I20" s="5"/>
      <c r="J20" s="5">
        <v>1</v>
      </c>
      <c r="K20" s="5"/>
      <c r="L20" s="5"/>
      <c r="M20" s="5">
        <v>1</v>
      </c>
      <c r="N20" s="5"/>
      <c r="O20" s="5"/>
      <c r="P20" s="5"/>
      <c r="Q20" s="5"/>
      <c r="R20" s="5"/>
      <c r="S20" s="5"/>
      <c r="T20" s="5">
        <v>1</v>
      </c>
      <c r="U20" s="5"/>
      <c r="V20" s="5"/>
      <c r="W20" s="5"/>
      <c r="X20" s="5"/>
      <c r="Y20" s="5"/>
      <c r="Z20" s="5">
        <v>1</v>
      </c>
      <c r="AA20" s="5"/>
      <c r="AB20" s="5">
        <v>1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v>1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>
        <v>1</v>
      </c>
      <c r="AZ20" s="5"/>
      <c r="BA20" s="5"/>
      <c r="BB20" s="5"/>
      <c r="BC20" s="5"/>
      <c r="BD20" s="5">
        <v>1</v>
      </c>
      <c r="BE20" s="5"/>
      <c r="BF20" s="5"/>
      <c r="BG20" s="5"/>
      <c r="BH20" s="5">
        <v>1</v>
      </c>
      <c r="BI20" s="5"/>
      <c r="BJ20" s="5"/>
      <c r="BK20" s="5"/>
      <c r="BL20" s="5"/>
      <c r="BM20" s="5"/>
      <c r="BN20" s="5"/>
      <c r="BO20" s="5"/>
      <c r="BP20" s="1">
        <f t="shared" si="0"/>
        <v>9</v>
      </c>
    </row>
    <row r="21" spans="2:68" ht="11.25" customHeight="1">
      <c r="B21" s="17">
        <v>60</v>
      </c>
      <c r="C21" s="3" t="str">
        <f>'1-5期'!B21</f>
        <v>21.01.23(土）</v>
      </c>
      <c r="D21" s="119" t="str">
        <f>'1-5期'!C21</f>
        <v>陣馬山</v>
      </c>
      <c r="E21" s="11" t="str">
        <f>'1-5期'!D21</f>
        <v>中止</v>
      </c>
      <c r="F21" s="5" t="str">
        <f>'1-5期'!E21</f>
        <v>ｺﾛﾅ</v>
      </c>
      <c r="G21" s="50">
        <f>'1-5期'!F21</f>
        <v>0</v>
      </c>
      <c r="H21" s="3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">
        <f t="shared" si="0"/>
        <v>0</v>
      </c>
    </row>
    <row r="22" spans="2:68" ht="11.25" customHeight="1">
      <c r="B22" s="11">
        <v>61</v>
      </c>
      <c r="C22" s="3" t="str">
        <f>'1-5期'!B22</f>
        <v>21.05.22(土)</v>
      </c>
      <c r="D22" s="119" t="str">
        <f>'1-5期'!C22</f>
        <v>陣馬山</v>
      </c>
      <c r="E22" s="11" t="str">
        <f>'1-5期'!D22</f>
        <v>中止</v>
      </c>
      <c r="F22" s="5" t="str">
        <f>'1-5期'!E22</f>
        <v>ｺﾛﾅ</v>
      </c>
      <c r="G22" s="50">
        <f>'1-5期'!F22</f>
        <v>0</v>
      </c>
      <c r="H22" s="3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">
        <f t="shared" si="0"/>
        <v>0</v>
      </c>
    </row>
    <row r="23" spans="2:68" ht="11.25" customHeight="1">
      <c r="B23" s="11">
        <v>62</v>
      </c>
      <c r="C23" s="3" t="str">
        <f>'1-5期'!B23</f>
        <v>21.10.16(土)</v>
      </c>
      <c r="D23" s="119" t="str">
        <f>'1-5期'!C23</f>
        <v>陣馬山</v>
      </c>
      <c r="E23" s="11" t="str">
        <f>'1-5期'!D23</f>
        <v>中止</v>
      </c>
      <c r="F23" s="5" t="str">
        <f>'1-5期'!E23</f>
        <v>ｺﾛﾅ</v>
      </c>
      <c r="G23" s="50">
        <f>'1-5期'!F23</f>
        <v>0</v>
      </c>
      <c r="H23" s="3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">
        <f t="shared" si="0"/>
        <v>0</v>
      </c>
    </row>
    <row r="24" spans="2:68" ht="11.25" customHeight="1">
      <c r="B24" s="17">
        <v>63</v>
      </c>
      <c r="C24" s="3" t="str">
        <f>'1-5期'!B24</f>
        <v>22.01.23(土)</v>
      </c>
      <c r="D24" s="119" t="str">
        <f>'1-5期'!C24</f>
        <v>陣馬山</v>
      </c>
      <c r="E24" s="11" t="str">
        <f>'1-5期'!D24</f>
        <v>中止</v>
      </c>
      <c r="F24" s="5" t="str">
        <f>'1-5期'!E24</f>
        <v>ｺﾛﾅ</v>
      </c>
      <c r="G24" s="50">
        <f>'1-5期'!F24</f>
        <v>0</v>
      </c>
      <c r="H24" s="3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">
        <f t="shared" si="0"/>
        <v>0</v>
      </c>
    </row>
    <row r="25" spans="2:68" ht="11.25" customHeight="1">
      <c r="B25" s="11">
        <v>64</v>
      </c>
      <c r="C25" s="3" t="str">
        <f>'1-5期'!B25</f>
        <v>21.05.21(土)</v>
      </c>
      <c r="D25" s="119" t="str">
        <f>'1-5期'!C25</f>
        <v>陣馬山</v>
      </c>
      <c r="E25" s="11" t="str">
        <f>'1-5期'!D25</f>
        <v>山口他</v>
      </c>
      <c r="F25" s="5" t="str">
        <f>'1-5期'!E25</f>
        <v>●</v>
      </c>
      <c r="G25" s="50">
        <f>'1-5期'!F25</f>
        <v>32</v>
      </c>
      <c r="H25" s="38"/>
      <c r="I25" s="18"/>
      <c r="J25" s="18">
        <v>1</v>
      </c>
      <c r="K25" s="18"/>
      <c r="L25" s="18"/>
      <c r="M25" s="5"/>
      <c r="N25" s="5"/>
      <c r="O25" s="18">
        <v>1</v>
      </c>
      <c r="P25" s="18"/>
      <c r="Q25" s="18"/>
      <c r="R25" s="18"/>
      <c r="S25" s="5"/>
      <c r="T25" s="18">
        <v>1</v>
      </c>
      <c r="U25" s="18"/>
      <c r="V25" s="18"/>
      <c r="W25" s="18"/>
      <c r="X25" s="18"/>
      <c r="Y25" s="5"/>
      <c r="Z25" s="18"/>
      <c r="AA25" s="18"/>
      <c r="AB25" s="18">
        <v>1</v>
      </c>
      <c r="AC25" s="5"/>
      <c r="AD25" s="5"/>
      <c r="AE25" s="18"/>
      <c r="AF25" s="18">
        <v>1</v>
      </c>
      <c r="AG25" s="5"/>
      <c r="AH25" s="18"/>
      <c r="AI25" s="18"/>
      <c r="AJ25" s="18"/>
      <c r="AK25" s="18"/>
      <c r="AL25" s="18">
        <v>1</v>
      </c>
      <c r="AM25" s="18">
        <v>1</v>
      </c>
      <c r="AN25" s="18"/>
      <c r="AO25" s="18"/>
      <c r="AP25" s="5"/>
      <c r="AQ25" s="18">
        <v>1</v>
      </c>
      <c r="AR25" s="18"/>
      <c r="AS25" s="18"/>
      <c r="AT25" s="18"/>
      <c r="AU25" s="18">
        <v>1</v>
      </c>
      <c r="AV25" s="5"/>
      <c r="AW25" s="5"/>
      <c r="AX25" s="5"/>
      <c r="AY25" s="5">
        <v>1</v>
      </c>
      <c r="AZ25" s="5"/>
      <c r="BA25" s="5"/>
      <c r="BB25" s="5"/>
      <c r="BC25" s="5"/>
      <c r="BD25" s="18">
        <v>1</v>
      </c>
      <c r="BE25" s="18"/>
      <c r="BF25" s="18"/>
      <c r="BG25" s="18"/>
      <c r="BH25" s="18">
        <v>1</v>
      </c>
      <c r="BI25" s="18"/>
      <c r="BJ25" s="18"/>
      <c r="BK25" s="18"/>
      <c r="BL25" s="18"/>
      <c r="BM25" s="18"/>
      <c r="BN25" s="18">
        <v>1</v>
      </c>
      <c r="BO25" s="18">
        <v>1</v>
      </c>
      <c r="BP25" s="1">
        <f t="shared" si="0"/>
        <v>14</v>
      </c>
    </row>
    <row r="26" spans="2:68" ht="11.25" customHeight="1">
      <c r="B26" s="17">
        <v>65</v>
      </c>
      <c r="C26" s="3" t="str">
        <f>'1-5期'!B26</f>
        <v>21.10.15(土）</v>
      </c>
      <c r="D26" s="119" t="str">
        <f>'1-5期'!C26</f>
        <v>大山</v>
      </c>
      <c r="E26" s="11" t="str">
        <f>'1-5期'!D26</f>
        <v>山口他</v>
      </c>
      <c r="F26" s="5" t="str">
        <f>'1-5期'!E26</f>
        <v>◎</v>
      </c>
      <c r="G26" s="50">
        <f>'1-5期'!F26</f>
        <v>25</v>
      </c>
      <c r="H26" s="3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</v>
      </c>
      <c r="U26" s="5"/>
      <c r="V26" s="5"/>
      <c r="W26" s="5"/>
      <c r="X26" s="5"/>
      <c r="Y26" s="5"/>
      <c r="Z26" s="5">
        <v>1</v>
      </c>
      <c r="AA26" s="5"/>
      <c r="AB26" s="5"/>
      <c r="AC26" s="5"/>
      <c r="AD26" s="5"/>
      <c r="AE26" s="5"/>
      <c r="AF26" s="5">
        <v>1</v>
      </c>
      <c r="AG26" s="5"/>
      <c r="AH26" s="5"/>
      <c r="AI26" s="5"/>
      <c r="AJ26" s="5"/>
      <c r="AK26" s="5"/>
      <c r="AL26" s="5">
        <v>1</v>
      </c>
      <c r="AM26" s="5">
        <v>1</v>
      </c>
      <c r="AN26" s="5"/>
      <c r="AO26" s="5"/>
      <c r="AP26" s="5"/>
      <c r="AQ26" s="5">
        <v>1</v>
      </c>
      <c r="AR26" s="5"/>
      <c r="AS26" s="5"/>
      <c r="AT26" s="5"/>
      <c r="AU26" s="5">
        <v>1</v>
      </c>
      <c r="AV26" s="5"/>
      <c r="AW26" s="5"/>
      <c r="AX26" s="5"/>
      <c r="AY26" s="5"/>
      <c r="AZ26" s="5"/>
      <c r="BA26" s="5"/>
      <c r="BB26" s="5"/>
      <c r="BC26" s="5"/>
      <c r="BD26" s="5">
        <v>1</v>
      </c>
      <c r="BE26" s="5"/>
      <c r="BF26" s="5"/>
      <c r="BG26" s="5"/>
      <c r="BH26" s="5">
        <v>1</v>
      </c>
      <c r="BI26" s="5"/>
      <c r="BJ26" s="5"/>
      <c r="BK26" s="5"/>
      <c r="BL26" s="5"/>
      <c r="BM26" s="5"/>
      <c r="BN26" s="5">
        <v>1</v>
      </c>
      <c r="BO26" s="5"/>
      <c r="BP26" s="1">
        <f t="shared" si="0"/>
        <v>10</v>
      </c>
    </row>
    <row r="27" spans="2:68" ht="11.25" customHeight="1">
      <c r="B27" s="11"/>
      <c r="C27" s="3">
        <f>'1-5期'!B27</f>
        <v>0</v>
      </c>
      <c r="D27" s="119">
        <f>'1-5期'!C27</f>
        <v>0</v>
      </c>
      <c r="E27" s="11">
        <f>'1-5期'!D27</f>
        <v>0</v>
      </c>
      <c r="F27" s="5">
        <f>'1-5期'!E27</f>
        <v>0</v>
      </c>
      <c r="G27" s="50">
        <f>'1-5期'!F27</f>
        <v>0</v>
      </c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">
        <f t="shared" si="0"/>
        <v>0</v>
      </c>
    </row>
    <row r="28" spans="2:68" ht="11.25" customHeight="1">
      <c r="B28" s="11"/>
      <c r="C28" s="3">
        <f>'1-5期'!B28</f>
        <v>0</v>
      </c>
      <c r="D28" s="119">
        <f>'1-5期'!C28</f>
        <v>0</v>
      </c>
      <c r="E28" s="11">
        <f>'1-5期'!D28</f>
        <v>0</v>
      </c>
      <c r="F28" s="5">
        <f>'1-5期'!E28</f>
        <v>0</v>
      </c>
      <c r="G28" s="50">
        <f>'1-5期'!F28</f>
        <v>0</v>
      </c>
      <c r="H28" s="3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">
        <f t="shared" si="0"/>
        <v>0</v>
      </c>
    </row>
    <row r="29" spans="2:68" ht="11.25" customHeight="1">
      <c r="B29" s="11"/>
      <c r="C29" s="3">
        <f>'1-5期'!B29</f>
        <v>0</v>
      </c>
      <c r="D29" s="119">
        <f>'1-5期'!C29</f>
        <v>0</v>
      </c>
      <c r="E29" s="11">
        <f>'1-5期'!D29</f>
        <v>0</v>
      </c>
      <c r="F29" s="5">
        <f>'1-5期'!E29</f>
        <v>0</v>
      </c>
      <c r="G29" s="50">
        <f>'1-5期'!F29</f>
        <v>0</v>
      </c>
      <c r="H29" s="3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">
        <f t="shared" si="0"/>
        <v>0</v>
      </c>
    </row>
    <row r="30" spans="2:68" ht="11.25" customHeight="1">
      <c r="B30" s="11"/>
      <c r="C30" s="3">
        <f>'1-5期'!B30</f>
        <v>0</v>
      </c>
      <c r="D30" s="119">
        <f>'1-5期'!C30</f>
        <v>0</v>
      </c>
      <c r="E30" s="11">
        <f>'1-5期'!D30</f>
        <v>0</v>
      </c>
      <c r="F30" s="5">
        <f>'1-5期'!E30</f>
        <v>0</v>
      </c>
      <c r="G30" s="50">
        <f>'1-5期'!F30</f>
        <v>0</v>
      </c>
      <c r="H30" s="3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">
        <f t="shared" si="0"/>
        <v>0</v>
      </c>
    </row>
    <row r="31" spans="2:68" ht="11.25" customHeight="1">
      <c r="B31" s="11"/>
      <c r="C31" s="3">
        <f>'1-5期'!B31</f>
        <v>0</v>
      </c>
      <c r="D31" s="119">
        <f>'1-5期'!C31</f>
        <v>0</v>
      </c>
      <c r="E31" s="11">
        <f>'1-5期'!D31</f>
        <v>0</v>
      </c>
      <c r="F31" s="5">
        <f>'1-5期'!E31</f>
        <v>0</v>
      </c>
      <c r="G31" s="50">
        <f>'1-5期'!F31</f>
        <v>0</v>
      </c>
      <c r="H31" s="3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">
        <f t="shared" si="0"/>
        <v>0</v>
      </c>
    </row>
    <row r="32" spans="2:68" ht="11.25" customHeight="1">
      <c r="B32" s="11"/>
      <c r="C32" s="3">
        <f>'1-5期'!B32</f>
        <v>0</v>
      </c>
      <c r="D32" s="119">
        <f>'1-5期'!C32</f>
        <v>0</v>
      </c>
      <c r="E32" s="11">
        <f>'1-5期'!D32</f>
        <v>0</v>
      </c>
      <c r="F32" s="5">
        <f>'1-5期'!E32</f>
        <v>0</v>
      </c>
      <c r="G32" s="50">
        <f>'1-5期'!F32</f>
        <v>0</v>
      </c>
      <c r="H32" s="3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">
        <f t="shared" si="0"/>
        <v>0</v>
      </c>
    </row>
    <row r="33" spans="2:68" ht="11.25" customHeight="1">
      <c r="B33" s="11"/>
      <c r="C33" s="3">
        <f>'1-5期'!B33</f>
        <v>0</v>
      </c>
      <c r="D33" s="119">
        <f>'1-5期'!C33</f>
        <v>0</v>
      </c>
      <c r="E33" s="11">
        <f>'1-5期'!D33</f>
        <v>0</v>
      </c>
      <c r="F33" s="5">
        <f>'1-5期'!E33</f>
        <v>0</v>
      </c>
      <c r="G33" s="50">
        <f>'1-5期'!F33</f>
        <v>0</v>
      </c>
      <c r="H33" s="3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">
        <f t="shared" si="0"/>
        <v>0</v>
      </c>
    </row>
    <row r="34" spans="2:68" ht="11.25" customHeight="1">
      <c r="B34" s="11"/>
      <c r="C34" s="3">
        <f>'1-5期'!B34</f>
        <v>0</v>
      </c>
      <c r="D34" s="119">
        <f>'1-5期'!C34</f>
        <v>0</v>
      </c>
      <c r="E34" s="11">
        <f>'1-5期'!D34</f>
        <v>0</v>
      </c>
      <c r="F34" s="5">
        <f>'1-5期'!E34</f>
        <v>0</v>
      </c>
      <c r="G34" s="50">
        <f>'1-5期'!F34</f>
        <v>0</v>
      </c>
      <c r="H34" s="3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">
        <f t="shared" si="0"/>
        <v>0</v>
      </c>
    </row>
    <row r="35" spans="2:68" ht="11.25" customHeight="1">
      <c r="B35" s="11"/>
      <c r="C35" s="3">
        <f>'1-5期'!B35</f>
        <v>0</v>
      </c>
      <c r="D35" s="119">
        <f>'1-5期'!C35</f>
        <v>0</v>
      </c>
      <c r="E35" s="11">
        <f>'1-5期'!D35</f>
        <v>0</v>
      </c>
      <c r="F35" s="5">
        <f>'1-5期'!E35</f>
        <v>0</v>
      </c>
      <c r="G35" s="50">
        <f>'1-5期'!F35</f>
        <v>0</v>
      </c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">
        <f t="shared" si="0"/>
        <v>0</v>
      </c>
    </row>
    <row r="36" spans="2:68" ht="11.25" customHeight="1">
      <c r="B36" s="11"/>
      <c r="C36" s="3">
        <f>'1-5期'!B36</f>
        <v>0</v>
      </c>
      <c r="D36" s="119">
        <f>'1-5期'!C36</f>
        <v>0</v>
      </c>
      <c r="E36" s="11">
        <f>'1-5期'!D36</f>
        <v>0</v>
      </c>
      <c r="F36" s="5">
        <f>'1-5期'!E36</f>
        <v>0</v>
      </c>
      <c r="G36" s="50">
        <f>'1-5期'!F36</f>
        <v>0</v>
      </c>
      <c r="H36" s="3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">
        <f t="shared" ref="BP36:BP54" si="1">SUM(I36:BO36)</f>
        <v>0</v>
      </c>
    </row>
    <row r="37" spans="2:68" ht="11.25" customHeight="1">
      <c r="B37" s="11"/>
      <c r="C37" s="3">
        <f>'1-5期'!B37</f>
        <v>0</v>
      </c>
      <c r="D37" s="119">
        <f>'1-5期'!C37</f>
        <v>0</v>
      </c>
      <c r="E37" s="11">
        <f>'1-5期'!D37</f>
        <v>0</v>
      </c>
      <c r="F37" s="5">
        <f>'1-5期'!E37</f>
        <v>0</v>
      </c>
      <c r="G37" s="50">
        <f>'1-5期'!F37</f>
        <v>0</v>
      </c>
      <c r="H37" s="3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1">
        <f t="shared" si="1"/>
        <v>0</v>
      </c>
    </row>
    <row r="38" spans="2:68" ht="11.25" customHeight="1">
      <c r="B38" s="11"/>
      <c r="C38" s="3">
        <f>'1-5期'!B38</f>
        <v>0</v>
      </c>
      <c r="D38" s="119">
        <f>'1-5期'!C38</f>
        <v>0</v>
      </c>
      <c r="E38" s="11">
        <f>'1-5期'!D38</f>
        <v>0</v>
      </c>
      <c r="F38" s="5">
        <f>'1-5期'!E38</f>
        <v>0</v>
      </c>
      <c r="G38" s="50">
        <f>'1-5期'!F38</f>
        <v>0</v>
      </c>
      <c r="H38" s="38"/>
      <c r="I38" s="18"/>
      <c r="J38" s="18"/>
      <c r="K38" s="18"/>
      <c r="L38" s="18"/>
      <c r="M38" s="5"/>
      <c r="N38" s="5"/>
      <c r="O38" s="18"/>
      <c r="P38" s="18"/>
      <c r="Q38" s="18"/>
      <c r="R38" s="18"/>
      <c r="S38" s="5"/>
      <c r="T38" s="18"/>
      <c r="U38" s="18"/>
      <c r="V38" s="18"/>
      <c r="W38" s="18"/>
      <c r="X38" s="18"/>
      <c r="Y38" s="5"/>
      <c r="Z38" s="18"/>
      <c r="AA38" s="18"/>
      <c r="AB38" s="18"/>
      <c r="AC38" s="5"/>
      <c r="AD38" s="5"/>
      <c r="AE38" s="18"/>
      <c r="AF38" s="18"/>
      <c r="AG38" s="5"/>
      <c r="AH38" s="18"/>
      <c r="AI38" s="18"/>
      <c r="AJ38" s="18"/>
      <c r="AK38" s="18"/>
      <c r="AL38" s="18"/>
      <c r="AM38" s="18"/>
      <c r="AN38" s="18"/>
      <c r="AO38" s="18"/>
      <c r="AP38" s="5"/>
      <c r="AQ38" s="18"/>
      <c r="AR38" s="18"/>
      <c r="AS38" s="18"/>
      <c r="AT38" s="18"/>
      <c r="AU38" s="18"/>
      <c r="AV38" s="5"/>
      <c r="AW38" s="5"/>
      <c r="AX38" s="5"/>
      <c r="AY38" s="5"/>
      <c r="AZ38" s="5"/>
      <c r="BA38" s="5"/>
      <c r="BB38" s="5"/>
      <c r="BC38" s="5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">
        <f t="shared" si="1"/>
        <v>0</v>
      </c>
    </row>
    <row r="39" spans="2:68" ht="11.25" customHeight="1">
      <c r="B39" s="17"/>
      <c r="C39" s="3">
        <f>'1-5期'!B39</f>
        <v>0</v>
      </c>
      <c r="D39" s="119">
        <f>'1-5期'!C39</f>
        <v>0</v>
      </c>
      <c r="E39" s="11">
        <f>'1-5期'!D39</f>
        <v>0</v>
      </c>
      <c r="F39" s="5">
        <f>'1-5期'!E39</f>
        <v>0</v>
      </c>
      <c r="G39" s="50">
        <f>'1-5期'!F39</f>
        <v>0</v>
      </c>
      <c r="H39" s="3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1">
        <f t="shared" si="1"/>
        <v>0</v>
      </c>
    </row>
    <row r="40" spans="2:68" ht="11.25" customHeight="1">
      <c r="B40" s="11"/>
      <c r="C40" s="11"/>
      <c r="D40" s="11"/>
      <c r="E40" s="11"/>
      <c r="F40" s="5">
        <f>'1-5期'!E40</f>
        <v>0</v>
      </c>
      <c r="G40" s="50">
        <f>'1-5期'!F40</f>
        <v>0</v>
      </c>
      <c r="H40" s="3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1">
        <f t="shared" si="1"/>
        <v>0</v>
      </c>
    </row>
    <row r="41" spans="2:68" ht="11.25" customHeight="1">
      <c r="B41" s="11"/>
      <c r="C41" s="11"/>
      <c r="D41" s="11"/>
      <c r="E41" s="11"/>
      <c r="F41" s="5">
        <f>'1-5期'!E41</f>
        <v>0</v>
      </c>
      <c r="G41" s="50">
        <f>'1-5期'!F41</f>
        <v>0</v>
      </c>
      <c r="H41" s="3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1">
        <f t="shared" si="1"/>
        <v>0</v>
      </c>
    </row>
    <row r="42" spans="2:68" ht="11.25" customHeight="1">
      <c r="B42" s="11"/>
      <c r="C42" s="11"/>
      <c r="D42" s="11"/>
      <c r="E42" s="11"/>
      <c r="F42" s="5">
        <f>'1-5期'!E42</f>
        <v>0</v>
      </c>
      <c r="G42" s="50">
        <f>'1-5期'!F42</f>
        <v>0</v>
      </c>
      <c r="H42" s="3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1">
        <f t="shared" si="1"/>
        <v>0</v>
      </c>
    </row>
    <row r="43" spans="2:68" ht="11.25" customHeight="1">
      <c r="B43" s="11"/>
      <c r="C43" s="11"/>
      <c r="D43" s="11"/>
      <c r="E43" s="11"/>
      <c r="F43" s="5">
        <f>'1-5期'!E43</f>
        <v>0</v>
      </c>
      <c r="G43" s="50">
        <f>'1-5期'!F43</f>
        <v>0</v>
      </c>
      <c r="H43" s="3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">
        <f t="shared" si="1"/>
        <v>0</v>
      </c>
    </row>
    <row r="44" spans="2:68" ht="11.25" customHeight="1">
      <c r="B44" s="11"/>
      <c r="C44" s="11"/>
      <c r="D44" s="11"/>
      <c r="E44" s="11"/>
      <c r="F44" s="5">
        <f>'1-5期'!E44</f>
        <v>0</v>
      </c>
      <c r="G44" s="50">
        <f>'1-5期'!F44</f>
        <v>0</v>
      </c>
      <c r="H44" s="3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">
        <f t="shared" si="1"/>
        <v>0</v>
      </c>
    </row>
    <row r="45" spans="2:68" ht="11.25" customHeight="1">
      <c r="B45" s="11"/>
      <c r="C45" s="11"/>
      <c r="D45" s="11"/>
      <c r="E45" s="11"/>
      <c r="F45" s="5">
        <f>'1-5期'!E45</f>
        <v>0</v>
      </c>
      <c r="G45" s="50">
        <f>'1-5期'!F45</f>
        <v>0</v>
      </c>
      <c r="H45" s="3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">
        <f t="shared" si="1"/>
        <v>0</v>
      </c>
    </row>
    <row r="46" spans="2:68" ht="11.25" customHeight="1">
      <c r="B46" s="11"/>
      <c r="C46" s="11"/>
      <c r="D46" s="11"/>
      <c r="E46" s="11"/>
      <c r="F46" s="5">
        <f>'1-5期'!E46</f>
        <v>0</v>
      </c>
      <c r="G46" s="50">
        <f>'1-5期'!F46</f>
        <v>0</v>
      </c>
      <c r="H46" s="3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">
        <f t="shared" si="1"/>
        <v>0</v>
      </c>
    </row>
    <row r="47" spans="2:68" ht="11.25" customHeight="1">
      <c r="B47" s="11"/>
      <c r="C47" s="11"/>
      <c r="D47" s="11"/>
      <c r="E47" s="11"/>
      <c r="F47" s="5">
        <f>'1-5期'!E47</f>
        <v>0</v>
      </c>
      <c r="G47" s="50">
        <f>'1-5期'!F47</f>
        <v>0</v>
      </c>
      <c r="H47" s="3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">
        <f t="shared" si="1"/>
        <v>0</v>
      </c>
    </row>
    <row r="48" spans="2:68" ht="11.25" customHeight="1">
      <c r="B48" s="11"/>
      <c r="C48" s="11"/>
      <c r="D48" s="11"/>
      <c r="E48" s="11"/>
      <c r="F48" s="5">
        <f>'1-5期'!E48</f>
        <v>0</v>
      </c>
      <c r="G48" s="50">
        <f>'1-5期'!F48</f>
        <v>0</v>
      </c>
      <c r="H48" s="38"/>
      <c r="I48" s="18"/>
      <c r="J48" s="18"/>
      <c r="K48" s="18"/>
      <c r="L48" s="18"/>
      <c r="M48" s="5"/>
      <c r="N48" s="5"/>
      <c r="O48" s="18"/>
      <c r="P48" s="18"/>
      <c r="Q48" s="18"/>
      <c r="R48" s="18"/>
      <c r="S48" s="5"/>
      <c r="T48" s="18"/>
      <c r="U48" s="18"/>
      <c r="V48" s="18"/>
      <c r="W48" s="18"/>
      <c r="X48" s="18"/>
      <c r="Y48" s="5"/>
      <c r="Z48" s="18"/>
      <c r="AA48" s="18"/>
      <c r="AB48" s="18"/>
      <c r="AC48" s="5"/>
      <c r="AD48" s="5"/>
      <c r="AE48" s="18"/>
      <c r="AF48" s="18"/>
      <c r="AG48" s="5"/>
      <c r="AH48" s="18"/>
      <c r="AI48" s="18"/>
      <c r="AJ48" s="18"/>
      <c r="AK48" s="18"/>
      <c r="AL48" s="18"/>
      <c r="AM48" s="18"/>
      <c r="AN48" s="18"/>
      <c r="AO48" s="18"/>
      <c r="AP48" s="5"/>
      <c r="AQ48" s="18"/>
      <c r="AR48" s="18"/>
      <c r="AS48" s="18"/>
      <c r="AT48" s="18"/>
      <c r="AU48" s="18"/>
      <c r="AV48" s="5"/>
      <c r="AW48" s="5"/>
      <c r="AX48" s="5"/>
      <c r="AY48" s="5"/>
      <c r="AZ48" s="5"/>
      <c r="BA48" s="5"/>
      <c r="BB48" s="5"/>
      <c r="BC48" s="5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">
        <f t="shared" si="1"/>
        <v>0</v>
      </c>
    </row>
    <row r="49" spans="2:68" ht="11.25" customHeight="1">
      <c r="B49" s="24"/>
      <c r="C49" s="17"/>
      <c r="D49" s="17"/>
      <c r="E49" s="17"/>
      <c r="F49" s="5">
        <f>'1-5期'!E49</f>
        <v>0</v>
      </c>
      <c r="G49" s="50">
        <f>'1-5期'!F49</f>
        <v>0</v>
      </c>
      <c r="H49" s="3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">
        <f t="shared" si="1"/>
        <v>0</v>
      </c>
    </row>
    <row r="50" spans="2:68" ht="11.25" customHeight="1">
      <c r="B50" s="25"/>
      <c r="C50" s="11"/>
      <c r="D50" s="11"/>
      <c r="E50" s="11"/>
      <c r="F50" s="5">
        <f>'1-5期'!E50</f>
        <v>0</v>
      </c>
      <c r="G50" s="50">
        <f>'1-5期'!F50</f>
        <v>0</v>
      </c>
      <c r="H50" s="3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">
        <f t="shared" si="1"/>
        <v>0</v>
      </c>
    </row>
    <row r="51" spans="2:68" ht="11.25" customHeight="1">
      <c r="B51" s="11"/>
      <c r="C51" s="11"/>
      <c r="D51" s="11"/>
      <c r="E51" s="11"/>
      <c r="F51" s="5">
        <f>'1-5期'!E51</f>
        <v>0</v>
      </c>
      <c r="G51" s="50">
        <f>'1-5期'!F51</f>
        <v>0</v>
      </c>
      <c r="H51" s="3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">
        <f t="shared" si="1"/>
        <v>0</v>
      </c>
    </row>
    <row r="52" spans="2:68" ht="11.25" customHeight="1">
      <c r="B52" s="11"/>
      <c r="C52" s="11"/>
      <c r="D52" s="11"/>
      <c r="E52" s="11"/>
      <c r="F52" s="5">
        <f>'1-5期'!E52</f>
        <v>0</v>
      </c>
      <c r="G52" s="50">
        <f>'1-5期'!F52</f>
        <v>0</v>
      </c>
      <c r="H52" s="3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">
        <f t="shared" si="1"/>
        <v>0</v>
      </c>
    </row>
    <row r="53" spans="2:68" ht="11.25" customHeight="1">
      <c r="B53" s="11"/>
      <c r="C53" s="11"/>
      <c r="D53" s="11"/>
      <c r="E53" s="11"/>
      <c r="F53" s="5">
        <f>'1-5期'!E53</f>
        <v>0</v>
      </c>
      <c r="G53" s="50">
        <f>'1-5期'!F53</f>
        <v>0</v>
      </c>
      <c r="H53" s="3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">
        <f t="shared" si="1"/>
        <v>0</v>
      </c>
    </row>
    <row r="54" spans="2:68" ht="11.25" customHeight="1">
      <c r="B54" s="11"/>
      <c r="C54" s="11"/>
      <c r="D54" s="11"/>
      <c r="E54" s="11"/>
      <c r="F54" s="5">
        <f>'1-5期'!E54</f>
        <v>0</v>
      </c>
      <c r="G54" s="50">
        <f>'1-5期'!F54</f>
        <v>0</v>
      </c>
      <c r="H54" s="38"/>
      <c r="I54" s="23"/>
      <c r="J54" s="23"/>
      <c r="K54" s="23"/>
      <c r="L54" s="23"/>
      <c r="M54" s="5"/>
      <c r="N54" s="5"/>
      <c r="O54" s="23"/>
      <c r="P54" s="23"/>
      <c r="Q54" s="23"/>
      <c r="R54" s="23"/>
      <c r="S54" s="5"/>
      <c r="T54" s="23"/>
      <c r="U54" s="23"/>
      <c r="V54" s="23"/>
      <c r="W54" s="23"/>
      <c r="X54" s="23"/>
      <c r="Y54" s="5"/>
      <c r="Z54" s="23"/>
      <c r="AA54" s="23"/>
      <c r="AB54" s="23"/>
      <c r="AC54" s="5"/>
      <c r="AD54" s="5"/>
      <c r="AE54" s="23"/>
      <c r="AF54" s="23"/>
      <c r="AG54" s="5"/>
      <c r="AH54" s="23"/>
      <c r="AI54" s="23"/>
      <c r="AJ54" s="23"/>
      <c r="AK54" s="23"/>
      <c r="AL54" s="23"/>
      <c r="AM54" s="23"/>
      <c r="AN54" s="23"/>
      <c r="AO54" s="23"/>
      <c r="AP54" s="5"/>
      <c r="AQ54" s="23"/>
      <c r="AR54" s="23"/>
      <c r="AS54" s="23"/>
      <c r="AT54" s="23"/>
      <c r="AU54" s="23"/>
      <c r="AV54" s="5"/>
      <c r="AW54" s="5"/>
      <c r="AX54" s="5"/>
      <c r="AY54" s="5"/>
      <c r="AZ54" s="5"/>
      <c r="BA54" s="5"/>
      <c r="BB54" s="5"/>
      <c r="BC54" s="5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5"/>
      <c r="BP54" s="1">
        <f t="shared" si="1"/>
        <v>0</v>
      </c>
    </row>
    <row r="55" spans="2:68" s="26" customFormat="1" ht="11.25" customHeight="1">
      <c r="B55" s="22"/>
      <c r="C55" s="27"/>
      <c r="D55" s="28" t="s">
        <v>23</v>
      </c>
      <c r="E55" s="28"/>
      <c r="F55" s="29"/>
      <c r="G55" s="30">
        <f>SUM(G6:G54)+G5</f>
        <v>1378</v>
      </c>
      <c r="H55" s="49"/>
      <c r="I55" s="30">
        <f t="shared" ref="I55:AV55" si="2">SUM(I6:I54)+I5</f>
        <v>7</v>
      </c>
      <c r="J55" s="100">
        <f t="shared" si="2"/>
        <v>35</v>
      </c>
      <c r="K55" s="30">
        <f t="shared" si="2"/>
        <v>2</v>
      </c>
      <c r="L55" s="30">
        <f t="shared" si="2"/>
        <v>3</v>
      </c>
      <c r="M55" s="30">
        <f t="shared" si="2"/>
        <v>2</v>
      </c>
      <c r="N55" s="30">
        <f t="shared" si="2"/>
        <v>0</v>
      </c>
      <c r="O55" s="30">
        <f t="shared" si="2"/>
        <v>29</v>
      </c>
      <c r="P55" s="30">
        <f t="shared" si="2"/>
        <v>1</v>
      </c>
      <c r="Q55" s="30">
        <f t="shared" si="2"/>
        <v>10</v>
      </c>
      <c r="R55" s="30">
        <f t="shared" si="2"/>
        <v>2</v>
      </c>
      <c r="S55" s="30">
        <f t="shared" si="2"/>
        <v>0</v>
      </c>
      <c r="T55" s="30">
        <f t="shared" si="2"/>
        <v>39</v>
      </c>
      <c r="U55" s="30">
        <f t="shared" si="2"/>
        <v>1</v>
      </c>
      <c r="V55" s="30">
        <f t="shared" si="2"/>
        <v>1</v>
      </c>
      <c r="W55" s="30">
        <f t="shared" si="2"/>
        <v>3</v>
      </c>
      <c r="X55" s="30">
        <f t="shared" si="2"/>
        <v>2</v>
      </c>
      <c r="Y55" s="30">
        <f t="shared" si="2"/>
        <v>0</v>
      </c>
      <c r="Z55" s="30">
        <f t="shared" si="2"/>
        <v>24</v>
      </c>
      <c r="AA55" s="30">
        <f t="shared" si="2"/>
        <v>6</v>
      </c>
      <c r="AB55" s="30">
        <f t="shared" si="2"/>
        <v>41</v>
      </c>
      <c r="AC55" s="30">
        <f t="shared" si="2"/>
        <v>1</v>
      </c>
      <c r="AD55" s="30">
        <f t="shared" si="2"/>
        <v>0</v>
      </c>
      <c r="AE55" s="30">
        <f t="shared" si="2"/>
        <v>1</v>
      </c>
      <c r="AF55" s="30">
        <f t="shared" si="2"/>
        <v>10</v>
      </c>
      <c r="AG55" s="30">
        <f t="shared" si="2"/>
        <v>0</v>
      </c>
      <c r="AH55" s="30">
        <f t="shared" si="2"/>
        <v>30</v>
      </c>
      <c r="AI55" s="30">
        <f t="shared" si="2"/>
        <v>1</v>
      </c>
      <c r="AJ55" s="30">
        <f t="shared" si="2"/>
        <v>6</v>
      </c>
      <c r="AK55" s="30">
        <f t="shared" si="2"/>
        <v>3</v>
      </c>
      <c r="AL55" s="30">
        <f t="shared" si="2"/>
        <v>49</v>
      </c>
      <c r="AM55" s="30">
        <f t="shared" si="2"/>
        <v>20</v>
      </c>
      <c r="AN55" s="30">
        <f t="shared" si="2"/>
        <v>7</v>
      </c>
      <c r="AO55" s="30">
        <f t="shared" si="2"/>
        <v>3</v>
      </c>
      <c r="AP55" s="30">
        <f t="shared" si="2"/>
        <v>0</v>
      </c>
      <c r="AQ55" s="30">
        <f t="shared" si="2"/>
        <v>30</v>
      </c>
      <c r="AR55" s="30">
        <f t="shared" si="2"/>
        <v>7</v>
      </c>
      <c r="AS55" s="30">
        <f t="shared" si="2"/>
        <v>1</v>
      </c>
      <c r="AT55" s="30">
        <f t="shared" si="2"/>
        <v>4</v>
      </c>
      <c r="AU55" s="30">
        <f t="shared" si="2"/>
        <v>10</v>
      </c>
      <c r="AV55" s="30">
        <f t="shared" si="2"/>
        <v>1</v>
      </c>
      <c r="AW55" s="5"/>
      <c r="AX55" s="30">
        <f t="shared" ref="AX55" si="3">SUM(AX6:AX54)+AX5</f>
        <v>1</v>
      </c>
      <c r="AY55" s="30"/>
      <c r="AZ55" s="61">
        <f>SUM(AZ6:AZ54)+AZ5</f>
        <v>1</v>
      </c>
      <c r="BA55" s="61">
        <f>SUM(BA6:BA54)+BA5</f>
        <v>1</v>
      </c>
      <c r="BB55" s="61">
        <f>SUM(BB6:BB54)+BB5</f>
        <v>1</v>
      </c>
      <c r="BC55" s="5"/>
      <c r="BD55" s="30">
        <f t="shared" ref="BD55:BO55" si="4">SUM(BD6:BD54)+BD5</f>
        <v>45</v>
      </c>
      <c r="BE55" s="30">
        <f t="shared" si="4"/>
        <v>1</v>
      </c>
      <c r="BF55" s="30">
        <f t="shared" si="4"/>
        <v>2</v>
      </c>
      <c r="BG55" s="30">
        <f t="shared" si="4"/>
        <v>7</v>
      </c>
      <c r="BH55" s="30">
        <f t="shared" si="4"/>
        <v>27</v>
      </c>
      <c r="BI55" s="30">
        <f t="shared" si="4"/>
        <v>1</v>
      </c>
      <c r="BJ55" s="30">
        <f t="shared" si="4"/>
        <v>3</v>
      </c>
      <c r="BK55" s="30">
        <f t="shared" si="4"/>
        <v>1</v>
      </c>
      <c r="BL55" s="30">
        <f t="shared" si="4"/>
        <v>6</v>
      </c>
      <c r="BM55" s="30">
        <f t="shared" si="4"/>
        <v>3</v>
      </c>
      <c r="BN55" s="30">
        <f t="shared" si="4"/>
        <v>17</v>
      </c>
      <c r="BO55" s="30">
        <f t="shared" si="4"/>
        <v>1</v>
      </c>
      <c r="BP55" s="26">
        <f t="shared" ref="BP55" si="5">SUM(BP6:BP54)</f>
        <v>159</v>
      </c>
    </row>
    <row r="56" spans="2:68" s="26" customFormat="1" ht="11.25" customHeight="1">
      <c r="M56" s="34">
        <f>SUM(I55:M55)</f>
        <v>49</v>
      </c>
      <c r="R56" s="26">
        <f>SUM(O55:R55)</f>
        <v>42</v>
      </c>
      <c r="X56" s="26">
        <f>SUM(T55:X55)</f>
        <v>46</v>
      </c>
      <c r="AB56" s="34"/>
      <c r="AC56" s="34">
        <f>SUM(Z55:AC55)</f>
        <v>72</v>
      </c>
      <c r="AF56" s="26">
        <f>SUM(AE55:AF55)</f>
        <v>11</v>
      </c>
      <c r="AO56" s="26">
        <f>SUM(AH55:AO55)</f>
        <v>119</v>
      </c>
      <c r="AV56" s="34">
        <f>SUM(AQ55:AV55)</f>
        <v>53</v>
      </c>
      <c r="AW56" s="30">
        <f>SUM(AW7:AW55)+AW6</f>
        <v>0</v>
      </c>
      <c r="AX56" s="193"/>
      <c r="AY56" s="193"/>
      <c r="AZ56" s="193"/>
      <c r="BA56" s="193"/>
      <c r="BB56" s="193">
        <f>SUM(AZ55:BB55)</f>
        <v>3</v>
      </c>
      <c r="BC56" s="193"/>
      <c r="BO56" s="26">
        <f>SUM(BD55:BO55)</f>
        <v>114</v>
      </c>
      <c r="BP56" s="26">
        <f>SUM(I56:BO56)</f>
        <v>509</v>
      </c>
    </row>
    <row r="57" spans="2:68" ht="11.25" customHeight="1">
      <c r="AW57" s="26"/>
      <c r="AX57" s="26"/>
      <c r="AY57" s="26"/>
      <c r="AZ57" s="26"/>
      <c r="BA57" s="26"/>
      <c r="BB57" s="26"/>
      <c r="BC57" s="26"/>
    </row>
    <row r="58" spans="2:68" ht="11.25" customHeight="1">
      <c r="L58" s="137">
        <v>4</v>
      </c>
      <c r="M58" s="137"/>
      <c r="N58" s="137"/>
      <c r="O58" s="137"/>
      <c r="P58" s="137"/>
      <c r="Q58" s="137"/>
      <c r="R58" s="137">
        <v>4</v>
      </c>
      <c r="S58" s="137"/>
      <c r="T58" s="137"/>
      <c r="U58" s="137"/>
      <c r="V58" s="137"/>
      <c r="W58" s="137"/>
      <c r="X58" s="137">
        <v>4</v>
      </c>
      <c r="Y58" s="137"/>
      <c r="Z58" s="137"/>
      <c r="AA58" s="137"/>
      <c r="AB58" s="137">
        <v>3</v>
      </c>
      <c r="AC58" s="137"/>
      <c r="AD58" s="137"/>
      <c r="AE58" s="137"/>
      <c r="AF58" s="137">
        <v>2</v>
      </c>
      <c r="AG58" s="137"/>
      <c r="AH58" s="137"/>
      <c r="AI58" s="137"/>
      <c r="AJ58" s="137"/>
      <c r="AK58" s="137"/>
      <c r="AL58" s="137"/>
      <c r="AM58" s="137"/>
      <c r="AN58" s="137"/>
      <c r="AO58" s="137">
        <v>8</v>
      </c>
      <c r="AP58" s="137"/>
      <c r="AQ58" s="137"/>
      <c r="AR58" s="137"/>
      <c r="AS58" s="137"/>
      <c r="AT58" s="137"/>
      <c r="AU58" s="137">
        <v>5</v>
      </c>
      <c r="AV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>
        <v>11</v>
      </c>
      <c r="BP58" s="118">
        <f>SUM(I58:BO58)</f>
        <v>41</v>
      </c>
    </row>
    <row r="59" spans="2:68" ht="11.25" customHeight="1">
      <c r="AW59" s="137"/>
      <c r="AX59" s="137"/>
      <c r="AY59" s="137"/>
      <c r="AZ59" s="137"/>
      <c r="BA59" s="137"/>
      <c r="BB59" s="137"/>
      <c r="BC59" s="137"/>
    </row>
  </sheetData>
  <mergeCells count="1">
    <mergeCell ref="B1:BZ1"/>
  </mergeCells>
  <phoneticPr fontId="1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A58"/>
  <sheetViews>
    <sheetView showGridLines="0" showZeros="0" zoomScale="130" zoomScaleNormal="13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BV30" sqref="BV30"/>
    </sheetView>
  </sheetViews>
  <sheetFormatPr defaultColWidth="3" defaultRowHeight="11.25" customHeight="1"/>
  <cols>
    <col min="1" max="1" width="0.625" style="2" customWidth="1"/>
    <col min="2" max="2" width="3" style="2" customWidth="1"/>
    <col min="3" max="3" width="8.5" style="2" customWidth="1"/>
    <col min="4" max="4" width="10.5" style="2" customWidth="1"/>
    <col min="5" max="5" width="3.875" style="2" customWidth="1"/>
    <col min="6" max="6" width="2.75" style="2" customWidth="1"/>
    <col min="7" max="7" width="6.125" style="2" customWidth="1"/>
    <col min="8" max="8" width="3.5" style="2" customWidth="1"/>
    <col min="9" max="10" width="3" style="2" customWidth="1"/>
    <col min="11" max="11" width="3.5" style="2" customWidth="1"/>
    <col min="12" max="17" width="3" style="2" customWidth="1"/>
    <col min="18" max="18" width="3.625" style="2" customWidth="1"/>
    <col min="19" max="21" width="3" style="2" customWidth="1"/>
    <col min="22" max="22" width="3.5" style="2" customWidth="1"/>
    <col min="23" max="23" width="2.25" style="2" customWidth="1"/>
    <col min="24" max="25" width="3" style="2" customWidth="1"/>
    <col min="26" max="29" width="3.25" style="2" customWidth="1"/>
    <col min="30" max="30" width="1.125" style="2" customWidth="1"/>
    <col min="31" max="33" width="3" style="2" customWidth="1"/>
    <col min="34" max="35" width="3.5" style="2" customWidth="1"/>
    <col min="36" max="36" width="3.25" style="2" customWidth="1"/>
    <col min="37" max="37" width="0.625" style="2" customWidth="1"/>
    <col min="38" max="38" width="2.875" style="2" customWidth="1"/>
    <col min="39" max="41" width="2.75" style="2" customWidth="1"/>
    <col min="42" max="42" width="3.25" style="2" customWidth="1"/>
    <col min="43" max="43" width="1" style="2" customWidth="1"/>
    <col min="44" max="47" width="3.5" style="2" customWidth="1"/>
    <col min="48" max="48" width="1" style="2" customWidth="1"/>
    <col min="49" max="55" width="3" style="2" customWidth="1"/>
    <col min="56" max="56" width="1.875" style="2" customWidth="1"/>
    <col min="57" max="58" width="3" style="2" customWidth="1"/>
    <col min="59" max="59" width="1" style="2" customWidth="1"/>
    <col min="60" max="60" width="3" style="2" customWidth="1"/>
    <col min="61" max="61" width="1.625" style="2" customWidth="1"/>
    <col min="62" max="63" width="3.25" style="2" customWidth="1"/>
    <col min="64" max="64" width="1.125" style="2" customWidth="1"/>
    <col min="65" max="66" width="2.5" style="2" customWidth="1"/>
    <col min="67" max="67" width="1" style="2" customWidth="1"/>
    <col min="68" max="69" width="2.75" style="2" customWidth="1"/>
    <col min="70" max="72" width="3.25" style="2" customWidth="1"/>
    <col min="73" max="73" width="4.375" style="3" customWidth="1"/>
    <col min="74" max="74" width="3" style="2"/>
    <col min="75" max="75" width="4.5" style="2" bestFit="1" customWidth="1"/>
    <col min="76" max="16384" width="3" style="2"/>
  </cols>
  <sheetData>
    <row r="1" spans="2:79" ht="11.2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 t="s">
        <v>98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BB1" s="3"/>
      <c r="BC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V1" s="3"/>
      <c r="BW1" s="3"/>
      <c r="BX1" s="3"/>
      <c r="BY1" s="3"/>
      <c r="BZ1" s="3"/>
      <c r="CA1" s="3"/>
    </row>
    <row r="2" spans="2:79" ht="9.6" customHeight="1">
      <c r="B2" s="3"/>
      <c r="C2" s="3" t="s">
        <v>143</v>
      </c>
      <c r="D2" s="3"/>
      <c r="E2" s="3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3"/>
      <c r="AB2" s="3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2:79" ht="9.6" customHeight="1">
      <c r="B3" s="65"/>
      <c r="C3" s="65"/>
      <c r="D3" s="65"/>
      <c r="E3" s="65"/>
      <c r="F3" s="48"/>
      <c r="G3" s="71" t="s">
        <v>164</v>
      </c>
      <c r="H3" s="4">
        <v>18</v>
      </c>
      <c r="I3" s="4">
        <v>18</v>
      </c>
      <c r="J3" s="4">
        <v>18</v>
      </c>
      <c r="K3" s="4">
        <v>18</v>
      </c>
      <c r="L3" s="4">
        <v>18</v>
      </c>
      <c r="M3" s="4">
        <v>18</v>
      </c>
      <c r="N3" s="4">
        <v>18</v>
      </c>
      <c r="O3" s="4">
        <v>18</v>
      </c>
      <c r="P3" s="4">
        <v>18</v>
      </c>
      <c r="Q3" s="4">
        <v>18</v>
      </c>
      <c r="R3" s="4">
        <v>18</v>
      </c>
      <c r="S3" s="4">
        <v>18</v>
      </c>
      <c r="T3" s="4">
        <v>18</v>
      </c>
      <c r="U3" s="4">
        <v>18</v>
      </c>
      <c r="V3" s="4">
        <v>18</v>
      </c>
      <c r="W3" s="5"/>
      <c r="X3" s="51">
        <v>19</v>
      </c>
      <c r="Y3" s="51">
        <v>19</v>
      </c>
      <c r="Z3" s="51">
        <v>19</v>
      </c>
      <c r="AA3" s="51">
        <v>19</v>
      </c>
      <c r="AB3" s="51">
        <v>19</v>
      </c>
      <c r="AC3" s="51">
        <v>19</v>
      </c>
      <c r="AD3" s="1"/>
      <c r="AE3" s="4">
        <v>20</v>
      </c>
      <c r="AF3" s="4">
        <v>20</v>
      </c>
      <c r="AG3" s="4">
        <v>20</v>
      </c>
      <c r="AH3" s="4">
        <v>20</v>
      </c>
      <c r="AI3" s="4">
        <v>20</v>
      </c>
      <c r="AJ3" s="4">
        <v>20</v>
      </c>
      <c r="AK3" s="5"/>
      <c r="AL3" s="4">
        <v>21</v>
      </c>
      <c r="AM3" s="4">
        <v>21</v>
      </c>
      <c r="AN3" s="4">
        <v>21</v>
      </c>
      <c r="AO3" s="4">
        <v>21</v>
      </c>
      <c r="AP3" s="4">
        <v>21</v>
      </c>
      <c r="AQ3" s="5"/>
      <c r="AR3" s="4">
        <v>22</v>
      </c>
      <c r="AS3" s="4">
        <v>23</v>
      </c>
      <c r="AT3" s="4">
        <v>23</v>
      </c>
      <c r="AU3" s="5"/>
      <c r="AV3" s="5"/>
      <c r="AW3" s="4">
        <v>24</v>
      </c>
      <c r="AX3" s="4">
        <v>24</v>
      </c>
      <c r="AY3" s="5"/>
      <c r="AZ3" s="4">
        <v>25</v>
      </c>
      <c r="BA3" s="5"/>
      <c r="BB3" s="4">
        <v>27</v>
      </c>
      <c r="BC3" s="4">
        <v>27</v>
      </c>
      <c r="BD3" s="5"/>
      <c r="BE3" s="4">
        <v>28</v>
      </c>
      <c r="BF3" s="4">
        <v>28</v>
      </c>
      <c r="BG3" s="5"/>
      <c r="BH3" s="4">
        <v>29</v>
      </c>
      <c r="BI3" s="5"/>
      <c r="BJ3" s="4">
        <v>30</v>
      </c>
      <c r="BK3" s="4">
        <v>30</v>
      </c>
      <c r="BL3" s="5"/>
      <c r="BM3" s="4">
        <v>33</v>
      </c>
      <c r="BN3" s="4">
        <v>33</v>
      </c>
      <c r="BO3" s="5"/>
      <c r="BP3" s="4">
        <v>34</v>
      </c>
      <c r="BQ3" s="4">
        <v>34</v>
      </c>
      <c r="BR3" s="4">
        <v>34</v>
      </c>
      <c r="BS3" s="4">
        <v>34</v>
      </c>
      <c r="BT3" s="4">
        <v>34</v>
      </c>
      <c r="BU3" s="1"/>
    </row>
    <row r="4" spans="2:79" ht="9.6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72" t="s">
        <v>165</v>
      </c>
      <c r="H4" s="7" t="s">
        <v>72</v>
      </c>
      <c r="I4" s="7" t="s">
        <v>138</v>
      </c>
      <c r="J4" s="7" t="s">
        <v>103</v>
      </c>
      <c r="K4" s="7" t="s">
        <v>146</v>
      </c>
      <c r="L4" s="52" t="s">
        <v>148</v>
      </c>
      <c r="M4" s="7" t="s">
        <v>149</v>
      </c>
      <c r="N4" s="52" t="s">
        <v>149</v>
      </c>
      <c r="O4" s="52" t="s">
        <v>153</v>
      </c>
      <c r="P4" s="52" t="s">
        <v>36</v>
      </c>
      <c r="Q4" s="52" t="s">
        <v>155</v>
      </c>
      <c r="R4" s="68" t="s">
        <v>160</v>
      </c>
      <c r="S4" s="47" t="s">
        <v>155</v>
      </c>
      <c r="T4" s="7" t="s">
        <v>73</v>
      </c>
      <c r="U4" s="8" t="s">
        <v>73</v>
      </c>
      <c r="V4" s="8" t="s">
        <v>172</v>
      </c>
      <c r="W4" s="10"/>
      <c r="X4" s="53" t="s">
        <v>159</v>
      </c>
      <c r="Y4" s="53" t="s">
        <v>198</v>
      </c>
      <c r="Z4" s="54" t="s">
        <v>140</v>
      </c>
      <c r="AA4" s="53" t="s">
        <v>208</v>
      </c>
      <c r="AB4" s="54" t="s">
        <v>199</v>
      </c>
      <c r="AC4" s="54" t="s">
        <v>45</v>
      </c>
      <c r="AD4" s="39"/>
      <c r="AE4" s="7" t="s">
        <v>134</v>
      </c>
      <c r="AF4" s="7" t="s">
        <v>139</v>
      </c>
      <c r="AG4" s="7" t="s">
        <v>154</v>
      </c>
      <c r="AH4" s="7" t="s">
        <v>161</v>
      </c>
      <c r="AI4" s="7" t="s">
        <v>187</v>
      </c>
      <c r="AJ4" s="7" t="s">
        <v>135</v>
      </c>
      <c r="AK4" s="56"/>
      <c r="AL4" s="7" t="s">
        <v>151</v>
      </c>
      <c r="AM4" s="52" t="s">
        <v>152</v>
      </c>
      <c r="AN4" s="47" t="s">
        <v>179</v>
      </c>
      <c r="AO4" s="47" t="s">
        <v>221</v>
      </c>
      <c r="AP4" s="7" t="s">
        <v>163</v>
      </c>
      <c r="AQ4" s="56"/>
      <c r="AR4" s="57" t="s">
        <v>104</v>
      </c>
      <c r="AS4" s="57" t="s">
        <v>7</v>
      </c>
      <c r="AT4" s="57" t="s">
        <v>173</v>
      </c>
      <c r="AU4" s="69"/>
      <c r="AV4" s="58"/>
      <c r="AW4" s="8" t="s">
        <v>105</v>
      </c>
      <c r="AX4" s="8" t="s">
        <v>110</v>
      </c>
      <c r="AY4" s="10"/>
      <c r="AZ4" s="57" t="s">
        <v>200</v>
      </c>
      <c r="BA4" s="10"/>
      <c r="BB4" s="7" t="s">
        <v>184</v>
      </c>
      <c r="BC4" s="7"/>
      <c r="BD4" s="10"/>
      <c r="BE4" s="7" t="s">
        <v>123</v>
      </c>
      <c r="BF4" s="52" t="s">
        <v>183</v>
      </c>
      <c r="BG4" s="10"/>
      <c r="BH4" s="7" t="s">
        <v>8</v>
      </c>
      <c r="BI4" s="10"/>
      <c r="BJ4" s="7" t="s">
        <v>74</v>
      </c>
      <c r="BK4" s="7" t="s">
        <v>75</v>
      </c>
      <c r="BL4" s="9"/>
      <c r="BM4" s="7" t="s">
        <v>76</v>
      </c>
      <c r="BN4" s="7" t="s">
        <v>77</v>
      </c>
      <c r="BO4" s="10"/>
      <c r="BP4" s="7" t="s">
        <v>78</v>
      </c>
      <c r="BQ4" s="7" t="s">
        <v>79</v>
      </c>
      <c r="BR4" s="8" t="s">
        <v>80</v>
      </c>
      <c r="BS4" s="47" t="s">
        <v>132</v>
      </c>
      <c r="BT4" s="7" t="s">
        <v>81</v>
      </c>
      <c r="BU4" s="59">
        <f>COUNTA(H4:BT4)</f>
        <v>51</v>
      </c>
    </row>
    <row r="5" spans="2:79" ht="9.6" customHeight="1">
      <c r="B5" s="23"/>
      <c r="C5" s="70"/>
      <c r="D5" s="23"/>
      <c r="E5" s="23"/>
      <c r="F5" s="23"/>
      <c r="G5" s="131">
        <f>'1-5期'!F5</f>
        <v>959</v>
      </c>
      <c r="H5" s="23">
        <v>27</v>
      </c>
      <c r="I5" s="23">
        <v>2</v>
      </c>
      <c r="J5" s="23">
        <v>3</v>
      </c>
      <c r="K5" s="23">
        <v>12</v>
      </c>
      <c r="L5" s="23">
        <v>1</v>
      </c>
      <c r="M5" s="23">
        <v>1</v>
      </c>
      <c r="N5" s="23">
        <v>1</v>
      </c>
      <c r="O5" s="23">
        <v>8</v>
      </c>
      <c r="P5" s="23">
        <v>4</v>
      </c>
      <c r="Q5" s="23">
        <v>2</v>
      </c>
      <c r="R5" s="23">
        <v>1</v>
      </c>
      <c r="S5" s="23">
        <v>1</v>
      </c>
      <c r="T5" s="23">
        <v>4</v>
      </c>
      <c r="U5" s="23">
        <v>3</v>
      </c>
      <c r="V5" s="23"/>
      <c r="W5" s="5"/>
      <c r="X5" s="80">
        <v>4</v>
      </c>
      <c r="Y5" s="80">
        <v>1</v>
      </c>
      <c r="Z5" s="80">
        <v>4</v>
      </c>
      <c r="AA5" s="80"/>
      <c r="AB5" s="80">
        <v>0</v>
      </c>
      <c r="AC5" s="80">
        <v>0</v>
      </c>
      <c r="AD5" s="55"/>
      <c r="AE5" s="23">
        <v>2</v>
      </c>
      <c r="AF5" s="23">
        <v>4</v>
      </c>
      <c r="AG5" s="23">
        <v>3</v>
      </c>
      <c r="AH5" s="23">
        <v>1</v>
      </c>
      <c r="AI5" s="23"/>
      <c r="AJ5" s="23">
        <v>1</v>
      </c>
      <c r="AK5" s="13"/>
      <c r="AL5" s="23">
        <v>6</v>
      </c>
      <c r="AM5" s="23">
        <v>4</v>
      </c>
      <c r="AN5" s="23"/>
      <c r="AO5" s="23"/>
      <c r="AP5" s="23">
        <v>1</v>
      </c>
      <c r="AQ5" s="13"/>
      <c r="AR5" s="80">
        <v>1</v>
      </c>
      <c r="AS5" s="80"/>
      <c r="AT5" s="77"/>
      <c r="AU5" s="78"/>
      <c r="AV5" s="13"/>
      <c r="AW5" s="23">
        <v>1</v>
      </c>
      <c r="AX5" s="23">
        <v>1</v>
      </c>
      <c r="AY5" s="5"/>
      <c r="AZ5" s="77">
        <v>0</v>
      </c>
      <c r="BA5" s="5"/>
      <c r="BB5" s="23"/>
      <c r="BC5" s="23"/>
      <c r="BD5" s="5"/>
      <c r="BE5" s="23">
        <v>1</v>
      </c>
      <c r="BF5" s="23"/>
      <c r="BG5" s="5"/>
      <c r="BH5" s="23">
        <v>0</v>
      </c>
      <c r="BI5" s="5"/>
      <c r="BJ5" s="23">
        <v>12</v>
      </c>
      <c r="BK5" s="23">
        <v>1</v>
      </c>
      <c r="BL5" s="5"/>
      <c r="BM5" s="23">
        <v>6</v>
      </c>
      <c r="BN5" s="23">
        <v>2</v>
      </c>
      <c r="BO5" s="5"/>
      <c r="BP5" s="23">
        <v>8</v>
      </c>
      <c r="BQ5" s="23">
        <v>1</v>
      </c>
      <c r="BR5" s="23">
        <v>49</v>
      </c>
      <c r="BS5" s="23">
        <v>14</v>
      </c>
      <c r="BT5" s="23">
        <v>1</v>
      </c>
      <c r="BU5" s="1">
        <f t="shared" ref="BU5:BU36" si="0">SUM(H5:BT5)</f>
        <v>199</v>
      </c>
    </row>
    <row r="6" spans="2:79" ht="9.6" customHeight="1">
      <c r="B6" s="11">
        <v>46</v>
      </c>
      <c r="C6" s="3" t="str">
        <f>'1-5期'!B6</f>
        <v>16.5.21(土）</v>
      </c>
      <c r="D6" s="119" t="str">
        <f>'1-5期'!C6</f>
        <v>天城山</v>
      </c>
      <c r="E6" s="11" t="str">
        <f>'1-5期'!D6</f>
        <v>山口</v>
      </c>
      <c r="F6" s="5" t="str">
        <f>'1-5期'!E6</f>
        <v>〇</v>
      </c>
      <c r="G6" s="120">
        <f>'1-5期'!F6</f>
        <v>30</v>
      </c>
      <c r="H6" s="5">
        <v>1</v>
      </c>
      <c r="I6" s="5"/>
      <c r="J6" s="5"/>
      <c r="K6" s="5">
        <v>1</v>
      </c>
      <c r="L6" s="5"/>
      <c r="M6" s="5"/>
      <c r="N6" s="5"/>
      <c r="O6" s="5"/>
      <c r="P6" s="5"/>
      <c r="Q6" s="5"/>
      <c r="R6" s="5"/>
      <c r="S6" s="5"/>
      <c r="T6" s="5">
        <v>1</v>
      </c>
      <c r="U6" s="1">
        <v>1</v>
      </c>
      <c r="V6" s="1">
        <v>1</v>
      </c>
      <c r="W6" s="5"/>
      <c r="X6" s="12">
        <v>1</v>
      </c>
      <c r="Y6" s="12"/>
      <c r="Z6" s="85"/>
      <c r="AA6" s="85"/>
      <c r="AB6" s="85"/>
      <c r="AC6" s="85"/>
      <c r="AD6" s="13"/>
      <c r="AE6" s="5"/>
      <c r="AF6" s="5"/>
      <c r="AG6" s="5"/>
      <c r="AH6" s="5"/>
      <c r="AI6" s="48"/>
      <c r="AJ6" s="74"/>
      <c r="AK6" s="5"/>
      <c r="AL6" s="5"/>
      <c r="AM6" s="5"/>
      <c r="AN6" s="5"/>
      <c r="AO6" s="5"/>
      <c r="AP6" s="5"/>
      <c r="AQ6" s="5"/>
      <c r="AR6" s="5"/>
      <c r="AS6" s="5"/>
      <c r="AT6" s="5">
        <v>1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>
        <v>1</v>
      </c>
      <c r="BS6" s="5">
        <v>1</v>
      </c>
      <c r="BT6" s="5"/>
      <c r="BU6" s="134">
        <f t="shared" si="0"/>
        <v>9</v>
      </c>
    </row>
    <row r="7" spans="2:79" ht="9.6" customHeight="1">
      <c r="B7" s="11">
        <v>47</v>
      </c>
      <c r="C7" s="3" t="str">
        <f>'1-5期'!B7</f>
        <v>16.10.22（土）</v>
      </c>
      <c r="D7" s="124" t="str">
        <f>'1-5期'!C7</f>
        <v>大峯山・吾妻耶山</v>
      </c>
      <c r="E7" s="11" t="s">
        <v>72</v>
      </c>
      <c r="F7" s="5" t="str">
        <f>'1-5期'!E7</f>
        <v>◎</v>
      </c>
      <c r="G7" s="120">
        <f>'1-5期'!F7</f>
        <v>23</v>
      </c>
      <c r="H7" s="5">
        <v>1</v>
      </c>
      <c r="I7" s="5"/>
      <c r="J7" s="5"/>
      <c r="K7" s="5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2"/>
      <c r="Y7" s="12"/>
      <c r="Z7" s="12"/>
      <c r="AA7" s="12"/>
      <c r="AB7" s="12"/>
      <c r="AC7" s="12"/>
      <c r="AD7" s="39"/>
      <c r="AE7" s="5"/>
      <c r="AF7" s="5"/>
      <c r="AG7" s="5">
        <v>1</v>
      </c>
      <c r="AH7" s="5">
        <v>1</v>
      </c>
      <c r="AI7" s="5"/>
      <c r="AJ7" s="5"/>
      <c r="AK7" s="39"/>
      <c r="AL7" s="5">
        <v>1</v>
      </c>
      <c r="AM7" s="5">
        <v>1</v>
      </c>
      <c r="AN7" s="5">
        <v>1</v>
      </c>
      <c r="AO7" s="5"/>
      <c r="AP7" s="5"/>
      <c r="AQ7" s="39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39"/>
      <c r="BE7" s="5"/>
      <c r="BF7" s="5"/>
      <c r="BG7" s="39"/>
      <c r="BH7" s="5"/>
      <c r="BI7" s="39"/>
      <c r="BJ7" s="5"/>
      <c r="BK7" s="5"/>
      <c r="BL7" s="5"/>
      <c r="BM7" s="5"/>
      <c r="BN7" s="5"/>
      <c r="BO7" s="5"/>
      <c r="BP7" s="5"/>
      <c r="BQ7" s="5"/>
      <c r="BR7" s="5">
        <v>1</v>
      </c>
      <c r="BS7" s="5">
        <v>1</v>
      </c>
      <c r="BT7" s="5"/>
      <c r="BU7" s="134">
        <f t="shared" si="0"/>
        <v>9</v>
      </c>
    </row>
    <row r="8" spans="2:79" ht="9.6" customHeight="1">
      <c r="B8" s="11">
        <v>48</v>
      </c>
      <c r="C8" s="3" t="str">
        <f>'1-5期'!B8</f>
        <v>17.2.4（土）</v>
      </c>
      <c r="D8" s="124" t="str">
        <f>'1-5期'!C8</f>
        <v>仏果山・経ヶ岳</v>
      </c>
      <c r="E8" s="11" t="s">
        <v>72</v>
      </c>
      <c r="F8" s="5" t="str">
        <f>'1-5期'!E8</f>
        <v>〇</v>
      </c>
      <c r="G8" s="120">
        <f>BE8+'6-8期'!AS8+'9-17期'!BQ8+'18～34期'!BV8+'36～52期'!AL8+'53期～'!AA8</f>
        <v>29</v>
      </c>
      <c r="H8" s="5">
        <v>1</v>
      </c>
      <c r="I8" s="5"/>
      <c r="J8" s="5"/>
      <c r="K8" s="5"/>
      <c r="L8" s="5"/>
      <c r="M8" s="5"/>
      <c r="N8" s="5"/>
      <c r="O8" s="5">
        <v>1</v>
      </c>
      <c r="P8" s="5"/>
      <c r="Q8" s="5"/>
      <c r="R8" s="5"/>
      <c r="S8" s="5"/>
      <c r="T8" s="5"/>
      <c r="U8" s="40"/>
      <c r="V8" s="40"/>
      <c r="W8" s="40"/>
      <c r="X8" s="12">
        <v>1</v>
      </c>
      <c r="Y8" s="12"/>
      <c r="Z8" s="12"/>
      <c r="AA8" s="12"/>
      <c r="AB8" s="40"/>
      <c r="AC8" s="40"/>
      <c r="AD8" s="39"/>
      <c r="AE8" s="5"/>
      <c r="AF8" s="5"/>
      <c r="AG8" s="5">
        <v>1</v>
      </c>
      <c r="AH8" s="5">
        <v>1</v>
      </c>
      <c r="AI8" s="5"/>
      <c r="AJ8" s="5"/>
      <c r="AL8" s="5"/>
      <c r="AM8" s="5"/>
      <c r="AN8" s="5"/>
      <c r="AO8" s="5"/>
      <c r="AP8" s="5">
        <v>1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>
        <v>1</v>
      </c>
      <c r="BC8" s="5"/>
      <c r="BD8" s="1"/>
      <c r="BE8" s="5"/>
      <c r="BF8" s="5">
        <v>1</v>
      </c>
      <c r="BH8" s="5"/>
      <c r="BJ8" s="5"/>
      <c r="BK8" s="5"/>
      <c r="BL8" s="5"/>
      <c r="BM8" s="5"/>
      <c r="BN8" s="5"/>
      <c r="BO8" s="5"/>
      <c r="BP8" s="5"/>
      <c r="BQ8" s="5"/>
      <c r="BR8" s="5">
        <v>1</v>
      </c>
      <c r="BS8" s="5">
        <v>1</v>
      </c>
      <c r="BT8" s="5"/>
      <c r="BU8" s="134">
        <f t="shared" si="0"/>
        <v>10</v>
      </c>
    </row>
    <row r="9" spans="2:79" ht="9.6" customHeight="1">
      <c r="B9" s="11">
        <v>49</v>
      </c>
      <c r="C9" s="3" t="str">
        <f>'1-5期'!B9</f>
        <v>17.5.27(土）</v>
      </c>
      <c r="D9" s="124" t="str">
        <f>'1-5期'!C9</f>
        <v>入笠山</v>
      </c>
      <c r="E9" s="11" t="str">
        <f>'1-5期'!D9</f>
        <v>山口</v>
      </c>
      <c r="F9" s="5" t="str">
        <f>'1-5期'!E9</f>
        <v>〇</v>
      </c>
      <c r="G9" s="50">
        <f>'1-5期'!F9</f>
        <v>40</v>
      </c>
      <c r="H9" s="5">
        <v>1</v>
      </c>
      <c r="I9" s="5"/>
      <c r="J9" s="5"/>
      <c r="K9" s="5">
        <v>1</v>
      </c>
      <c r="L9" s="5"/>
      <c r="M9" s="5"/>
      <c r="N9" s="5"/>
      <c r="O9" s="5"/>
      <c r="P9" s="5">
        <v>1</v>
      </c>
      <c r="Q9" s="5"/>
      <c r="R9" s="5">
        <v>1</v>
      </c>
      <c r="S9" s="5"/>
      <c r="T9" s="5">
        <v>1</v>
      </c>
      <c r="U9" s="11">
        <v>1</v>
      </c>
      <c r="V9" s="11">
        <v>1</v>
      </c>
      <c r="W9" s="40"/>
      <c r="X9" s="12">
        <v>1</v>
      </c>
      <c r="Y9" s="12"/>
      <c r="Z9" s="12"/>
      <c r="AA9" s="12"/>
      <c r="AB9" s="40"/>
      <c r="AC9" s="40"/>
      <c r="AE9" s="5"/>
      <c r="AF9" s="5"/>
      <c r="AG9" s="5">
        <v>1</v>
      </c>
      <c r="AH9" s="5">
        <v>1</v>
      </c>
      <c r="AI9" s="5">
        <v>1</v>
      </c>
      <c r="AJ9" s="5"/>
      <c r="AL9" s="5">
        <v>1</v>
      </c>
      <c r="AM9" s="5">
        <v>1</v>
      </c>
      <c r="AN9" s="5"/>
      <c r="AO9" s="5"/>
      <c r="AP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>
        <v>1</v>
      </c>
      <c r="BC9" s="5"/>
      <c r="BD9" s="1"/>
      <c r="BE9" s="5"/>
      <c r="BF9" s="5"/>
      <c r="BH9" s="5"/>
      <c r="BJ9" s="5"/>
      <c r="BK9" s="5"/>
      <c r="BL9" s="5"/>
      <c r="BM9" s="5"/>
      <c r="BN9" s="5"/>
      <c r="BO9" s="5"/>
      <c r="BP9" s="5"/>
      <c r="BQ9" s="5"/>
      <c r="BR9" s="5">
        <v>1</v>
      </c>
      <c r="BS9" s="5">
        <v>1</v>
      </c>
      <c r="BT9" s="5"/>
      <c r="BU9" s="134">
        <f t="shared" si="0"/>
        <v>16</v>
      </c>
    </row>
    <row r="10" spans="2:79" ht="9.6" customHeight="1">
      <c r="B10" s="5">
        <v>50</v>
      </c>
      <c r="C10" s="3" t="str">
        <f>'1-5期'!B10</f>
        <v>17.9.23（土）</v>
      </c>
      <c r="D10" s="124" t="str">
        <f>'1-5期'!C10</f>
        <v>幕山</v>
      </c>
      <c r="E10" s="11" t="str">
        <f>'1-5期'!D10</f>
        <v>山口</v>
      </c>
      <c r="F10" s="5" t="str">
        <f>'1-5期'!E10</f>
        <v>○</v>
      </c>
      <c r="G10" s="50">
        <f>'1-5期'!F10</f>
        <v>44</v>
      </c>
      <c r="H10" s="5">
        <v>1</v>
      </c>
      <c r="I10" s="5">
        <v>1</v>
      </c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>
        <v>1</v>
      </c>
      <c r="U10" s="5">
        <v>1</v>
      </c>
      <c r="V10" s="5"/>
      <c r="W10" s="5"/>
      <c r="X10" s="12">
        <v>1</v>
      </c>
      <c r="Y10" s="12">
        <v>1</v>
      </c>
      <c r="Z10" s="12">
        <v>1</v>
      </c>
      <c r="AA10" s="194"/>
      <c r="AB10" s="194">
        <v>1</v>
      </c>
      <c r="AC10" s="194">
        <v>1</v>
      </c>
      <c r="AE10" s="5">
        <v>1</v>
      </c>
      <c r="AF10" s="5"/>
      <c r="AG10" s="5"/>
      <c r="AH10" s="5">
        <v>1</v>
      </c>
      <c r="AI10" s="5"/>
      <c r="AJ10" s="5"/>
      <c r="AK10" s="5"/>
      <c r="AL10" s="5"/>
      <c r="AM10" s="5"/>
      <c r="AN10" s="5">
        <v>1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>
        <v>1</v>
      </c>
      <c r="BA10" s="5"/>
      <c r="BB10" s="5"/>
      <c r="BC10" s="5"/>
      <c r="BD10" s="39"/>
      <c r="BE10" s="5"/>
      <c r="BF10" s="5"/>
      <c r="BG10" s="39"/>
      <c r="BH10" s="5">
        <v>1</v>
      </c>
      <c r="BI10" s="39"/>
      <c r="BJ10" s="5"/>
      <c r="BK10" s="5"/>
      <c r="BL10" s="5"/>
      <c r="BM10" s="5"/>
      <c r="BN10" s="5"/>
      <c r="BO10" s="5"/>
      <c r="BP10" s="5"/>
      <c r="BQ10" s="5"/>
      <c r="BR10" s="5">
        <v>1</v>
      </c>
      <c r="BS10" s="5">
        <v>1</v>
      </c>
      <c r="BT10" s="5"/>
      <c r="BU10" s="1">
        <f t="shared" si="0"/>
        <v>17</v>
      </c>
    </row>
    <row r="11" spans="2:79" ht="9.6" customHeight="1">
      <c r="B11" s="11">
        <v>51</v>
      </c>
      <c r="C11" s="3" t="str">
        <f>'1-5期'!B11</f>
        <v>18.01.20(土)</v>
      </c>
      <c r="D11" s="124" t="str">
        <f>'1-5期'!C11</f>
        <v>高川山</v>
      </c>
      <c r="E11" s="11" t="str">
        <f>'1-5期'!D11</f>
        <v>山口</v>
      </c>
      <c r="F11" s="5" t="str">
        <f>'1-5期'!E11</f>
        <v>◎</v>
      </c>
      <c r="G11" s="50">
        <f>BE11+'6-8期'!AS11+'9-17期'!BQ11+'18～34期'!BV11+'36～52期'!AL11+'53期～'!AA11</f>
        <v>25</v>
      </c>
      <c r="H11" s="5">
        <v>1</v>
      </c>
      <c r="I11" s="5"/>
      <c r="J11" s="5"/>
      <c r="K11" s="5">
        <v>1</v>
      </c>
      <c r="L11" s="5"/>
      <c r="M11" s="5"/>
      <c r="N11" s="5"/>
      <c r="O11" s="5"/>
      <c r="P11" s="5">
        <v>1</v>
      </c>
      <c r="Q11" s="5"/>
      <c r="R11" s="5">
        <v>1</v>
      </c>
      <c r="S11" s="5"/>
      <c r="T11" s="5"/>
      <c r="U11" s="5"/>
      <c r="V11" s="5"/>
      <c r="W11" s="5"/>
      <c r="X11" s="12">
        <v>1</v>
      </c>
      <c r="Y11" s="12"/>
      <c r="Z11" s="12"/>
      <c r="AA11" s="194"/>
      <c r="AB11" s="194"/>
      <c r="AC11" s="194"/>
      <c r="AD11" s="39"/>
      <c r="AE11" s="5"/>
      <c r="AF11" s="5"/>
      <c r="AG11" s="5">
        <v>1</v>
      </c>
      <c r="AH11" s="5"/>
      <c r="AI11" s="5"/>
      <c r="AJ11" s="5"/>
      <c r="AK11" s="5"/>
      <c r="AL11" s="5">
        <v>1</v>
      </c>
      <c r="AM11" s="5">
        <v>1</v>
      </c>
      <c r="AN11" s="5">
        <v>1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>
        <v>1</v>
      </c>
      <c r="BA11" s="5"/>
      <c r="BB11" s="5">
        <v>1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>
        <v>1</v>
      </c>
      <c r="BS11" s="5">
        <v>1</v>
      </c>
      <c r="BT11" s="5"/>
      <c r="BU11" s="121">
        <f t="shared" si="0"/>
        <v>13</v>
      </c>
    </row>
    <row r="12" spans="2:79" ht="9.6" customHeight="1">
      <c r="B12" s="11">
        <v>52</v>
      </c>
      <c r="C12" s="3" t="str">
        <f>'1-5期'!B12</f>
        <v>18.05.19(土）</v>
      </c>
      <c r="D12" s="124" t="str">
        <f>'1-5期'!C12</f>
        <v>櫛形山</v>
      </c>
      <c r="E12" s="11" t="str">
        <f>'1-5期'!D12</f>
        <v>山口</v>
      </c>
      <c r="F12" s="5" t="str">
        <f>'1-5期'!E12</f>
        <v>〇</v>
      </c>
      <c r="G12" s="50">
        <f>BE12+'6-8期'!AS12+'9-17期'!BQ12+'18～34期'!BV12+'36～52期'!AL12+'53期～'!AA12</f>
        <v>28</v>
      </c>
      <c r="H12" s="5">
        <v>1</v>
      </c>
      <c r="I12" s="5"/>
      <c r="J12" s="5"/>
      <c r="K12" s="5">
        <v>1</v>
      </c>
      <c r="L12" s="5"/>
      <c r="M12" s="5"/>
      <c r="N12" s="5"/>
      <c r="O12" s="5"/>
      <c r="P12" s="5">
        <v>1</v>
      </c>
      <c r="Q12" s="5"/>
      <c r="R12" s="5">
        <v>1</v>
      </c>
      <c r="S12" s="5"/>
      <c r="T12" s="5"/>
      <c r="U12" s="5"/>
      <c r="V12" s="5"/>
      <c r="W12" s="5"/>
      <c r="X12" s="12">
        <v>1</v>
      </c>
      <c r="Y12" s="12"/>
      <c r="Z12" s="12"/>
      <c r="AA12" s="194">
        <v>1</v>
      </c>
      <c r="AB12" s="194"/>
      <c r="AC12" s="194"/>
      <c r="AD12" s="39"/>
      <c r="AE12" s="5"/>
      <c r="AF12" s="5"/>
      <c r="AG12" s="5">
        <v>1</v>
      </c>
      <c r="AH12" s="5">
        <v>1</v>
      </c>
      <c r="AI12" s="5"/>
      <c r="AJ12" s="5"/>
      <c r="AK12" s="5"/>
      <c r="AL12" s="5">
        <v>1</v>
      </c>
      <c r="AM12" s="5">
        <v>1</v>
      </c>
      <c r="AN12" s="5">
        <v>1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>
        <v>1</v>
      </c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>
        <v>1</v>
      </c>
      <c r="BS12" s="5">
        <v>1</v>
      </c>
      <c r="BT12" s="5"/>
      <c r="BU12" s="121">
        <f t="shared" si="0"/>
        <v>14</v>
      </c>
    </row>
    <row r="13" spans="2:79" ht="9.6" customHeight="1">
      <c r="B13" s="11">
        <v>53</v>
      </c>
      <c r="C13" s="3" t="str">
        <f>'1-5期'!B13</f>
        <v>18.09.08（土）</v>
      </c>
      <c r="D13" s="124" t="str">
        <f>'1-5期'!C13</f>
        <v>A:谷川岳（中止）</v>
      </c>
      <c r="E13" s="11" t="str">
        <f>'1-5期'!D13</f>
        <v>中止</v>
      </c>
      <c r="F13" s="5" t="str">
        <f>'1-5期'!E13</f>
        <v>●</v>
      </c>
      <c r="G13" s="50">
        <f>BE13+'6-8期'!AS13+'9-17期'!BQ13+'18～34期'!BV13+'36～52期'!AL13+'53期～'!AA13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2"/>
      <c r="Y13" s="12"/>
      <c r="Z13" s="12"/>
      <c r="AA13" s="194"/>
      <c r="AB13" s="194"/>
      <c r="AC13" s="194"/>
      <c r="AD13" s="39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121">
        <f t="shared" si="0"/>
        <v>0</v>
      </c>
    </row>
    <row r="14" spans="2:79" ht="9.6" customHeight="1">
      <c r="B14" s="11">
        <v>53</v>
      </c>
      <c r="C14" s="3" t="str">
        <f>'1-5期'!B14</f>
        <v>18.10.07(日）</v>
      </c>
      <c r="D14" s="124" t="str">
        <f>'1-5期'!C14</f>
        <v>B:妙高山</v>
      </c>
      <c r="E14" s="11" t="str">
        <f>'1-5期'!D14</f>
        <v>磯尾</v>
      </c>
      <c r="F14" s="5" t="str">
        <f>'1-5期'!E14</f>
        <v>●</v>
      </c>
      <c r="G14" s="50">
        <f>BE14+'6-8期'!AS14+'9-17期'!BQ14+'18～34期'!BV14+'36～52期'!AL14+'53期～'!AA14</f>
        <v>21</v>
      </c>
      <c r="H14" s="18">
        <v>1</v>
      </c>
      <c r="I14" s="18">
        <v>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1</v>
      </c>
      <c r="U14" s="18"/>
      <c r="V14" s="18"/>
      <c r="W14" s="5"/>
      <c r="X14" s="20">
        <v>1</v>
      </c>
      <c r="Y14" s="20"/>
      <c r="Z14" s="20"/>
      <c r="AA14" s="195"/>
      <c r="AB14" s="195"/>
      <c r="AC14" s="194"/>
      <c r="AD14" s="39"/>
      <c r="AE14" s="18"/>
      <c r="AF14" s="18"/>
      <c r="AG14" s="18">
        <v>1</v>
      </c>
      <c r="AH14" s="18">
        <v>1</v>
      </c>
      <c r="AI14" s="18"/>
      <c r="AJ14" s="18"/>
      <c r="AK14" s="18"/>
      <c r="AL14" s="18">
        <v>1</v>
      </c>
      <c r="AM14" s="18">
        <v>1</v>
      </c>
      <c r="AN14" s="18"/>
      <c r="AO14" s="18"/>
      <c r="AP14" s="18"/>
      <c r="AQ14" s="18"/>
      <c r="AR14" s="18"/>
      <c r="AS14" s="18"/>
      <c r="AT14" s="18">
        <v>1</v>
      </c>
      <c r="AU14" s="18"/>
      <c r="AV14" s="18"/>
      <c r="AW14" s="18"/>
      <c r="AX14" s="18"/>
      <c r="AY14" s="5"/>
      <c r="AZ14" s="5"/>
      <c r="BA14" s="5"/>
      <c r="BB14" s="18">
        <v>1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>
        <v>1</v>
      </c>
      <c r="BQ14" s="18"/>
      <c r="BR14" s="18">
        <v>1</v>
      </c>
      <c r="BS14" s="18">
        <v>1</v>
      </c>
      <c r="BT14" s="18"/>
      <c r="BU14" s="1">
        <f t="shared" si="0"/>
        <v>13</v>
      </c>
    </row>
    <row r="15" spans="2:79" ht="9.6" customHeight="1">
      <c r="B15" s="11">
        <v>54</v>
      </c>
      <c r="C15" s="3" t="str">
        <f>'1-5期'!B15</f>
        <v>19.01.19</v>
      </c>
      <c r="D15" s="124" t="str">
        <f>'1-5期'!C15</f>
        <v>百蔵山</v>
      </c>
      <c r="E15" s="11" t="str">
        <f>'1-5期'!D15</f>
        <v>磯尾</v>
      </c>
      <c r="F15" s="5" t="str">
        <f>'1-5期'!E15</f>
        <v>◎</v>
      </c>
      <c r="G15" s="50">
        <f>BE15+'6-8期'!AS15+'9-17期'!BQ15+'18～34期'!BV15+'36～52期'!AL15+'53期～'!AA15</f>
        <v>26</v>
      </c>
      <c r="H15" s="5"/>
      <c r="I15" s="5">
        <v>1</v>
      </c>
      <c r="J15" s="5"/>
      <c r="K15" s="5"/>
      <c r="L15" s="5"/>
      <c r="M15" s="5"/>
      <c r="N15" s="5"/>
      <c r="O15" s="5"/>
      <c r="P15" s="5"/>
      <c r="Q15" s="5"/>
      <c r="R15" s="5">
        <v>1</v>
      </c>
      <c r="S15" s="5"/>
      <c r="T15" s="5"/>
      <c r="U15" s="5"/>
      <c r="V15" s="5"/>
      <c r="W15" s="5"/>
      <c r="X15" s="12">
        <v>1</v>
      </c>
      <c r="Y15" s="12"/>
      <c r="Z15" s="12"/>
      <c r="AA15" s="194"/>
      <c r="AB15" s="194"/>
      <c r="AC15" s="194"/>
      <c r="AD15" s="60"/>
      <c r="AE15" s="5"/>
      <c r="AF15" s="5"/>
      <c r="AG15" s="5">
        <v>1</v>
      </c>
      <c r="AH15" s="5">
        <v>1</v>
      </c>
      <c r="AI15" s="5">
        <v>1</v>
      </c>
      <c r="AJ15" s="5"/>
      <c r="AK15" s="5"/>
      <c r="AL15" s="5">
        <v>1</v>
      </c>
      <c r="AM15" s="5">
        <v>1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>
        <v>1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>
        <v>1</v>
      </c>
      <c r="BS15" s="5">
        <v>1</v>
      </c>
      <c r="BT15" s="5"/>
      <c r="BU15" s="1">
        <f t="shared" si="0"/>
        <v>11</v>
      </c>
    </row>
    <row r="16" spans="2:79" ht="9.6" customHeight="1">
      <c r="B16" s="17">
        <v>55</v>
      </c>
      <c r="C16" s="3" t="str">
        <f>'1-5期'!B16</f>
        <v>19.05.18</v>
      </c>
      <c r="D16" s="124" t="str">
        <f>'1-5期'!C16</f>
        <v>棒ノ折山</v>
      </c>
      <c r="E16" s="11" t="str">
        <f>'1-5期'!D16</f>
        <v>磯尾</v>
      </c>
      <c r="F16" s="5" t="str">
        <f>'1-5期'!E16</f>
        <v>◎</v>
      </c>
      <c r="G16" s="50">
        <f>BE16+'6-8期'!AS16+'9-17期'!BQ16+'18～34期'!BV16+'36～52期'!AL16+'53期～'!AA16</f>
        <v>22</v>
      </c>
      <c r="H16" s="5"/>
      <c r="I16" s="5"/>
      <c r="J16" s="5"/>
      <c r="K16" s="5">
        <v>1</v>
      </c>
      <c r="L16" s="5"/>
      <c r="M16" s="5"/>
      <c r="N16" s="5"/>
      <c r="O16" s="5">
        <v>1</v>
      </c>
      <c r="P16" s="5"/>
      <c r="Q16" s="5"/>
      <c r="R16" s="5"/>
      <c r="S16" s="5"/>
      <c r="T16" s="5"/>
      <c r="U16" s="5"/>
      <c r="V16" s="5"/>
      <c r="W16" s="5"/>
      <c r="X16" s="12">
        <v>1</v>
      </c>
      <c r="Y16" s="12"/>
      <c r="Z16" s="12"/>
      <c r="AA16" s="194"/>
      <c r="AB16" s="194"/>
      <c r="AC16" s="194"/>
      <c r="AD16" s="39"/>
      <c r="AE16" s="5"/>
      <c r="AF16" s="5"/>
      <c r="AG16" s="5">
        <v>1</v>
      </c>
      <c r="AH16" s="5">
        <v>1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>
        <v>1</v>
      </c>
      <c r="BS16" s="5">
        <v>1</v>
      </c>
      <c r="BT16" s="5"/>
      <c r="BU16" s="1">
        <f t="shared" si="0"/>
        <v>7</v>
      </c>
    </row>
    <row r="17" spans="2:73" ht="9.6" customHeight="1">
      <c r="B17" s="11">
        <v>56</v>
      </c>
      <c r="C17" s="3" t="str">
        <f>'1-5期'!B17</f>
        <v>19.09.28</v>
      </c>
      <c r="D17" s="124" t="str">
        <f>'1-5期'!C17</f>
        <v>谷川岳</v>
      </c>
      <c r="E17" s="11" t="str">
        <f>'1-5期'!D17</f>
        <v>磯尾</v>
      </c>
      <c r="F17" s="5" t="str">
        <f>'1-5期'!E17</f>
        <v>〇</v>
      </c>
      <c r="G17" s="50">
        <f>BE17+'6-8期'!AS17+'9-17期'!BQ17+'18～34期'!BV17+'36～52期'!AL17+'53期～'!AA17</f>
        <v>22</v>
      </c>
      <c r="H17" s="5"/>
      <c r="I17" s="5">
        <v>1</v>
      </c>
      <c r="J17" s="5"/>
      <c r="K17" s="5">
        <v>1</v>
      </c>
      <c r="L17" s="5"/>
      <c r="M17" s="5"/>
      <c r="N17" s="5"/>
      <c r="O17" s="5">
        <v>1</v>
      </c>
      <c r="P17" s="5"/>
      <c r="Q17" s="5"/>
      <c r="R17" s="5"/>
      <c r="S17" s="5"/>
      <c r="T17" s="5"/>
      <c r="U17" s="5"/>
      <c r="V17" s="5"/>
      <c r="W17" s="5"/>
      <c r="X17" s="12">
        <v>1</v>
      </c>
      <c r="Y17" s="12"/>
      <c r="Z17" s="12"/>
      <c r="AA17" s="194"/>
      <c r="AB17" s="194"/>
      <c r="AC17" s="194"/>
      <c r="AD17" s="39"/>
      <c r="AE17" s="5"/>
      <c r="AF17" s="5"/>
      <c r="AG17" s="5"/>
      <c r="AH17" s="5"/>
      <c r="AI17" s="5">
        <v>1</v>
      </c>
      <c r="AJ17" s="5"/>
      <c r="AK17" s="5"/>
      <c r="AL17" s="5"/>
      <c r="AM17" s="5"/>
      <c r="AN17" s="5"/>
      <c r="AO17" s="5">
        <v>1</v>
      </c>
      <c r="AP17" s="5"/>
      <c r="AQ17" s="5"/>
      <c r="AR17" s="5"/>
      <c r="AS17" s="5"/>
      <c r="AT17" s="5">
        <v>1</v>
      </c>
      <c r="AU17" s="5"/>
      <c r="AV17" s="5"/>
      <c r="AW17" s="5"/>
      <c r="AX17" s="5"/>
      <c r="AY17" s="5"/>
      <c r="AZ17" s="5"/>
      <c r="BA17" s="5"/>
      <c r="BB17" s="5">
        <v>1</v>
      </c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>
        <v>1</v>
      </c>
      <c r="BS17" s="5">
        <v>1</v>
      </c>
      <c r="BT17" s="5"/>
      <c r="BU17" s="1">
        <f t="shared" si="0"/>
        <v>10</v>
      </c>
    </row>
    <row r="18" spans="2:73" ht="9.6" customHeight="1">
      <c r="B18" s="11">
        <v>57</v>
      </c>
      <c r="C18" s="3" t="str">
        <f>'1-5期'!B18</f>
        <v>20.01.19(土）</v>
      </c>
      <c r="D18" s="124" t="str">
        <f>'1-5期'!C18</f>
        <v>沼津アルプス</v>
      </c>
      <c r="E18" s="11" t="str">
        <f>'1-5期'!D18</f>
        <v>磯尾</v>
      </c>
      <c r="F18" s="5" t="str">
        <f>'1-5期'!E18</f>
        <v>●</v>
      </c>
      <c r="G18" s="50">
        <f>BE18+'6-8期'!AS18+'9-17期'!BQ18+'18～34期'!BV18+'36～52期'!AL18+'53期～'!AA18</f>
        <v>22</v>
      </c>
      <c r="H18" s="5"/>
      <c r="I18" s="5"/>
      <c r="J18" s="5"/>
      <c r="K18" s="5">
        <v>1</v>
      </c>
      <c r="L18" s="5"/>
      <c r="M18" s="5"/>
      <c r="N18" s="5"/>
      <c r="O18" s="5">
        <v>1</v>
      </c>
      <c r="P18" s="5"/>
      <c r="Q18" s="5"/>
      <c r="R18" s="5"/>
      <c r="S18" s="5"/>
      <c r="T18" s="5"/>
      <c r="U18" s="5"/>
      <c r="V18" s="5"/>
      <c r="W18" s="5"/>
      <c r="X18" s="12"/>
      <c r="Y18" s="12"/>
      <c r="Z18" s="12"/>
      <c r="AA18" s="194"/>
      <c r="AB18" s="194"/>
      <c r="AC18" s="194"/>
      <c r="AD18" s="39"/>
      <c r="AE18" s="5"/>
      <c r="AF18" s="5"/>
      <c r="AG18" s="5">
        <v>1</v>
      </c>
      <c r="AH18" s="5">
        <v>1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>
        <v>1</v>
      </c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>
        <v>1</v>
      </c>
      <c r="BS18" s="5">
        <v>1</v>
      </c>
      <c r="BT18" s="5"/>
      <c r="BU18" s="1">
        <f t="shared" si="0"/>
        <v>7</v>
      </c>
    </row>
    <row r="19" spans="2:73" ht="9.6" customHeight="1">
      <c r="B19" s="11">
        <v>58</v>
      </c>
      <c r="C19" s="3" t="str">
        <f>'1-5期'!B19</f>
        <v>20.05.16(土）</v>
      </c>
      <c r="D19" s="124" t="str">
        <f>'1-5期'!C19</f>
        <v>御岳山・大岳山</v>
      </c>
      <c r="E19" s="11" t="str">
        <f>'1-5期'!D19</f>
        <v>中止</v>
      </c>
      <c r="F19" s="5" t="str">
        <f>'1-5期'!E19</f>
        <v>ｺﾛﾅ</v>
      </c>
      <c r="G19" s="50">
        <f>BE19+'6-8期'!AS19+'9-17期'!BQ19+'18～34期'!BV19+'36～52期'!AL19+'53期～'!AA19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2"/>
      <c r="Y19" s="12"/>
      <c r="Z19" s="12"/>
      <c r="AA19" s="194"/>
      <c r="AB19" s="194"/>
      <c r="AC19" s="194"/>
      <c r="AD19" s="39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1">
        <f t="shared" si="0"/>
        <v>0</v>
      </c>
    </row>
    <row r="20" spans="2:73" ht="9.6" customHeight="1">
      <c r="B20" s="11">
        <v>59</v>
      </c>
      <c r="C20" s="3" t="str">
        <f>'1-5期'!B20</f>
        <v>20.09.26(土）</v>
      </c>
      <c r="D20" s="124" t="str">
        <f>'1-5期'!C20</f>
        <v>御岳山</v>
      </c>
      <c r="E20" s="11" t="str">
        <f>'1-5期'!D20</f>
        <v>山口他</v>
      </c>
      <c r="F20" s="5" t="str">
        <f>'1-5期'!E20</f>
        <v>●</v>
      </c>
      <c r="G20" s="50">
        <f>BE20+'6-8期'!AS20+'9-17期'!BQ20+'18～34期'!BV20+'36～52期'!AL20+'53期～'!AA20</f>
        <v>29</v>
      </c>
      <c r="H20" s="5">
        <v>1</v>
      </c>
      <c r="I20" s="5">
        <v>1</v>
      </c>
      <c r="J20" s="5"/>
      <c r="K20" s="5">
        <v>1</v>
      </c>
      <c r="L20" s="5"/>
      <c r="M20" s="5"/>
      <c r="N20" s="5"/>
      <c r="O20" s="5">
        <v>1</v>
      </c>
      <c r="P20" s="5">
        <v>1</v>
      </c>
      <c r="Q20" s="5"/>
      <c r="R20" s="5">
        <v>1</v>
      </c>
      <c r="S20" s="5"/>
      <c r="T20" s="5">
        <v>1</v>
      </c>
      <c r="U20" s="5">
        <v>1</v>
      </c>
      <c r="V20" s="5">
        <v>1</v>
      </c>
      <c r="W20" s="5"/>
      <c r="X20" s="12">
        <v>1</v>
      </c>
      <c r="Y20" s="12"/>
      <c r="Z20" s="12"/>
      <c r="AA20" s="194"/>
      <c r="AB20" s="194"/>
      <c r="AC20" s="194"/>
      <c r="AD20" s="39"/>
      <c r="AE20" s="5"/>
      <c r="AF20" s="5"/>
      <c r="AG20" s="5">
        <v>1</v>
      </c>
      <c r="AH20" s="5"/>
      <c r="AI20" s="5"/>
      <c r="AJ20" s="5"/>
      <c r="AK20" s="5"/>
      <c r="AL20" s="5"/>
      <c r="AM20" s="5"/>
      <c r="AN20" s="5">
        <v>1</v>
      </c>
      <c r="AO20" s="5"/>
      <c r="AP20" s="5"/>
      <c r="AQ20" s="5"/>
      <c r="AR20" s="5"/>
      <c r="AS20" s="5">
        <v>1</v>
      </c>
      <c r="AT20" s="5"/>
      <c r="AU20" s="5"/>
      <c r="AV20" s="5"/>
      <c r="AW20" s="5"/>
      <c r="AX20" s="5"/>
      <c r="AY20" s="5"/>
      <c r="AZ20" s="5">
        <v>1</v>
      </c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>
        <v>1</v>
      </c>
      <c r="BS20" s="5">
        <v>1</v>
      </c>
      <c r="BT20" s="5"/>
      <c r="BU20" s="1">
        <f t="shared" si="0"/>
        <v>16</v>
      </c>
    </row>
    <row r="21" spans="2:73" ht="9.6" customHeight="1">
      <c r="B21" s="11">
        <v>60</v>
      </c>
      <c r="C21" s="3" t="str">
        <f>'1-5期'!B21</f>
        <v>21.01.23(土）</v>
      </c>
      <c r="D21" s="124" t="str">
        <f>'1-5期'!C21</f>
        <v>陣馬山</v>
      </c>
      <c r="E21" s="11" t="str">
        <f>'1-5期'!D21</f>
        <v>中止</v>
      </c>
      <c r="F21" s="5" t="str">
        <f>'1-5期'!E21</f>
        <v>ｺﾛﾅ</v>
      </c>
      <c r="G21" s="50">
        <f>BE21+'6-8期'!AS21+'9-17期'!BQ21+'18～34期'!BV21+'36～52期'!AL21+'53期～'!AA21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2"/>
      <c r="Y21" s="12"/>
      <c r="Z21" s="12"/>
      <c r="AA21" s="194"/>
      <c r="AB21" s="194"/>
      <c r="AC21" s="194"/>
      <c r="AD21" s="39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1">
        <f t="shared" si="0"/>
        <v>0</v>
      </c>
    </row>
    <row r="22" spans="2:73" ht="9.6" customHeight="1">
      <c r="B22" s="11">
        <v>61</v>
      </c>
      <c r="C22" s="3" t="str">
        <f>'1-5期'!B22</f>
        <v>21.05.22(土)</v>
      </c>
      <c r="D22" s="124" t="str">
        <f>'1-5期'!C22</f>
        <v>陣馬山</v>
      </c>
      <c r="E22" s="11" t="str">
        <f>'1-5期'!D22</f>
        <v>中止</v>
      </c>
      <c r="F22" s="5" t="str">
        <f>'1-5期'!E22</f>
        <v>ｺﾛﾅ</v>
      </c>
      <c r="G22" s="50">
        <f>BE22+'6-8期'!AS22+'9-17期'!BQ22+'18～34期'!BV22+'36～52期'!AL22+'53期～'!AA22</f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2"/>
      <c r="Y22" s="12"/>
      <c r="Z22" s="12"/>
      <c r="AA22" s="194"/>
      <c r="AB22" s="194"/>
      <c r="AC22" s="194"/>
      <c r="AD22" s="39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1">
        <f t="shared" si="0"/>
        <v>0</v>
      </c>
    </row>
    <row r="23" spans="2:73" ht="9.6" customHeight="1">
      <c r="B23" s="11">
        <v>62</v>
      </c>
      <c r="C23" s="3" t="str">
        <f>'1-5期'!B23</f>
        <v>21.10.16(土)</v>
      </c>
      <c r="D23" s="124" t="str">
        <f>'1-5期'!C23</f>
        <v>陣馬山</v>
      </c>
      <c r="E23" s="11" t="str">
        <f>'1-5期'!D23</f>
        <v>中止</v>
      </c>
      <c r="F23" s="5" t="str">
        <f>'1-5期'!E23</f>
        <v>ｺﾛﾅ</v>
      </c>
      <c r="G23" s="50">
        <f>BE23+'6-8期'!AS23+'9-17期'!BQ23+'18～34期'!BV23+'36～52期'!AL23+'53期～'!AA23</f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2"/>
      <c r="Y23" s="12"/>
      <c r="Z23" s="12"/>
      <c r="AA23" s="194"/>
      <c r="AB23" s="194"/>
      <c r="AC23" s="194"/>
      <c r="AD23" s="39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1">
        <f t="shared" si="0"/>
        <v>0</v>
      </c>
    </row>
    <row r="24" spans="2:73" ht="9.6" customHeight="1">
      <c r="B24" s="11">
        <v>63</v>
      </c>
      <c r="C24" s="3" t="str">
        <f>'1-5期'!B24</f>
        <v>22.01.23(土)</v>
      </c>
      <c r="D24" s="124" t="str">
        <f>'1-5期'!C24</f>
        <v>陣馬山</v>
      </c>
      <c r="E24" s="11" t="str">
        <f>'1-5期'!D24</f>
        <v>中止</v>
      </c>
      <c r="F24" s="5" t="str">
        <f>'1-5期'!E24</f>
        <v>ｺﾛﾅ</v>
      </c>
      <c r="G24" s="50">
        <f>BE24+'6-8期'!AS24+'9-17期'!BQ24+'18～34期'!BV24+'36～52期'!AL24+'53期～'!AA24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2"/>
      <c r="Y24" s="12"/>
      <c r="Z24" s="12"/>
      <c r="AA24" s="194"/>
      <c r="AB24" s="194"/>
      <c r="AC24" s="194"/>
      <c r="AD24" s="3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1">
        <f t="shared" si="0"/>
        <v>0</v>
      </c>
    </row>
    <row r="25" spans="2:73" ht="9.6" customHeight="1">
      <c r="B25" s="11">
        <v>64</v>
      </c>
      <c r="C25" s="3" t="str">
        <f>'1-5期'!B25</f>
        <v>21.05.21(土)</v>
      </c>
      <c r="D25" s="124" t="str">
        <f>'1-5期'!C25</f>
        <v>陣馬山</v>
      </c>
      <c r="E25" s="11" t="str">
        <f>'1-5期'!D25</f>
        <v>山口他</v>
      </c>
      <c r="F25" s="5" t="str">
        <f>'1-5期'!E25</f>
        <v>●</v>
      </c>
      <c r="G25" s="50">
        <f>BE25+'6-8期'!AS25+'9-17期'!BQ25+'18～34期'!BV25+'36～52期'!AL25+'53期～'!AA25</f>
        <v>32</v>
      </c>
      <c r="H25" s="18">
        <v>1</v>
      </c>
      <c r="I25" s="18"/>
      <c r="J25" s="18">
        <v>1</v>
      </c>
      <c r="K25" s="18"/>
      <c r="L25" s="18"/>
      <c r="M25" s="18"/>
      <c r="N25" s="18"/>
      <c r="O25" s="18">
        <v>1</v>
      </c>
      <c r="P25" s="18"/>
      <c r="Q25" s="18"/>
      <c r="R25" s="18">
        <v>1</v>
      </c>
      <c r="S25" s="18"/>
      <c r="T25" s="18">
        <v>1</v>
      </c>
      <c r="U25" s="18">
        <v>1</v>
      </c>
      <c r="V25" s="18"/>
      <c r="W25" s="5"/>
      <c r="X25" s="20">
        <v>1</v>
      </c>
      <c r="Y25" s="20"/>
      <c r="Z25" s="20"/>
      <c r="AA25" s="195"/>
      <c r="AB25" s="195"/>
      <c r="AC25" s="194"/>
      <c r="AD25" s="39"/>
      <c r="AE25" s="18"/>
      <c r="AF25" s="18">
        <v>1</v>
      </c>
      <c r="AG25" s="18">
        <v>1</v>
      </c>
      <c r="AH25" s="18"/>
      <c r="AI25" s="18"/>
      <c r="AJ25" s="18"/>
      <c r="AK25" s="5"/>
      <c r="AL25" s="18">
        <v>1</v>
      </c>
      <c r="AM25" s="18">
        <v>1</v>
      </c>
      <c r="AN25" s="18">
        <v>1</v>
      </c>
      <c r="AO25" s="18"/>
      <c r="AP25" s="18"/>
      <c r="AQ25" s="5"/>
      <c r="AR25" s="18"/>
      <c r="AS25" s="18"/>
      <c r="AT25" s="18"/>
      <c r="AU25" s="18"/>
      <c r="AV25" s="18"/>
      <c r="AW25" s="18"/>
      <c r="AX25" s="18"/>
      <c r="AY25" s="5"/>
      <c r="AZ25" s="5">
        <v>1</v>
      </c>
      <c r="BA25" s="5"/>
      <c r="BB25" s="18"/>
      <c r="BC25" s="18"/>
      <c r="BD25" s="5"/>
      <c r="BE25" s="18"/>
      <c r="BF25" s="18"/>
      <c r="BG25" s="5"/>
      <c r="BH25" s="5"/>
      <c r="BI25" s="5"/>
      <c r="BJ25" s="18"/>
      <c r="BK25" s="18"/>
      <c r="BL25" s="18"/>
      <c r="BM25" s="18"/>
      <c r="BN25" s="18"/>
      <c r="BO25" s="5"/>
      <c r="BP25" s="18"/>
      <c r="BQ25" s="18"/>
      <c r="BR25" s="18">
        <v>1</v>
      </c>
      <c r="BS25" s="18">
        <v>1</v>
      </c>
      <c r="BT25" s="18"/>
      <c r="BU25" s="1">
        <f t="shared" si="0"/>
        <v>15</v>
      </c>
    </row>
    <row r="26" spans="2:73" ht="9.6" customHeight="1">
      <c r="B26" s="11">
        <v>65</v>
      </c>
      <c r="C26" s="3" t="str">
        <f>'1-5期'!B26</f>
        <v>21.10.15(土）</v>
      </c>
      <c r="D26" s="124" t="str">
        <f>'1-5期'!C26</f>
        <v>大山</v>
      </c>
      <c r="E26" s="11" t="str">
        <f>'1-5期'!D26</f>
        <v>山口他</v>
      </c>
      <c r="F26" s="5" t="str">
        <f>'1-5期'!E26</f>
        <v>◎</v>
      </c>
      <c r="G26" s="50">
        <f>BE26+'6-8期'!AS26+'9-17期'!BQ26+'18～34期'!BV26+'36～52期'!AL26+'53期～'!AA26</f>
        <v>25</v>
      </c>
      <c r="H26" s="5">
        <v>1</v>
      </c>
      <c r="I26" s="5"/>
      <c r="J26" s="5"/>
      <c r="K26" s="5">
        <v>1</v>
      </c>
      <c r="L26" s="5"/>
      <c r="M26" s="5"/>
      <c r="N26" s="5"/>
      <c r="O26" s="5">
        <v>1</v>
      </c>
      <c r="P26" s="5"/>
      <c r="Q26" s="5"/>
      <c r="R26" s="5">
        <v>1</v>
      </c>
      <c r="S26" s="5"/>
      <c r="T26" s="5">
        <v>1</v>
      </c>
      <c r="U26" s="5"/>
      <c r="V26" s="5"/>
      <c r="W26" s="5"/>
      <c r="X26" s="12">
        <v>1</v>
      </c>
      <c r="Y26" s="12"/>
      <c r="Z26" s="12"/>
      <c r="AA26" s="194"/>
      <c r="AB26" s="194"/>
      <c r="AC26" s="194"/>
      <c r="AD26" s="60"/>
      <c r="AE26" s="5"/>
      <c r="AF26" s="5"/>
      <c r="AG26" s="5"/>
      <c r="AH26" s="5">
        <v>1</v>
      </c>
      <c r="AI26" s="5"/>
      <c r="AJ26" s="5"/>
      <c r="AK26" s="5"/>
      <c r="AL26" s="5"/>
      <c r="AM26" s="5"/>
      <c r="AN26" s="5">
        <v>1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>
        <v>1</v>
      </c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>
        <v>1</v>
      </c>
      <c r="BS26" s="5">
        <v>1</v>
      </c>
      <c r="BT26" s="5"/>
      <c r="BU26" s="1">
        <f t="shared" si="0"/>
        <v>11</v>
      </c>
    </row>
    <row r="27" spans="2:73" ht="9.6" customHeight="1">
      <c r="B27" s="11">
        <v>66</v>
      </c>
      <c r="C27" s="3">
        <f>'1-5期'!B27</f>
        <v>0</v>
      </c>
      <c r="D27" s="124">
        <f>'1-5期'!C27</f>
        <v>0</v>
      </c>
      <c r="E27" s="11">
        <f>'1-5期'!D27</f>
        <v>0</v>
      </c>
      <c r="F27" s="5">
        <f>'1-5期'!E27</f>
        <v>0</v>
      </c>
      <c r="G27" s="50">
        <f>BE27+'6-8期'!AS27+'9-17期'!BQ27+'18～34期'!BV27+'36～52期'!AL27+'53期～'!AA27</f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2"/>
      <c r="Y27" s="12"/>
      <c r="Z27" s="12"/>
      <c r="AA27" s="194"/>
      <c r="AB27" s="194"/>
      <c r="AC27" s="194"/>
      <c r="AD27" s="39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1">
        <f t="shared" si="0"/>
        <v>0</v>
      </c>
    </row>
    <row r="28" spans="2:73" ht="9.6" customHeight="1">
      <c r="B28" s="11">
        <v>67</v>
      </c>
      <c r="C28" s="3">
        <f>'1-5期'!B28</f>
        <v>0</v>
      </c>
      <c r="D28" s="124">
        <f>'1-5期'!C28</f>
        <v>0</v>
      </c>
      <c r="E28" s="11">
        <f>'1-5期'!D28</f>
        <v>0</v>
      </c>
      <c r="F28" s="5">
        <f>'1-5期'!E28</f>
        <v>0</v>
      </c>
      <c r="G28" s="50">
        <f>BE28+'6-8期'!AS28+'9-17期'!BQ28+'18～34期'!BV28+'36～52期'!AL28+'53期～'!AA28</f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2"/>
      <c r="Y28" s="12"/>
      <c r="Z28" s="12"/>
      <c r="AA28" s="194"/>
      <c r="AB28" s="194"/>
      <c r="AC28" s="194"/>
      <c r="AD28" s="39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1">
        <f t="shared" si="0"/>
        <v>0</v>
      </c>
    </row>
    <row r="29" spans="2:73" ht="9.6" customHeight="1">
      <c r="B29" s="11">
        <v>68</v>
      </c>
      <c r="C29" s="3">
        <f>'1-5期'!B29</f>
        <v>0</v>
      </c>
      <c r="D29" s="124">
        <f>'1-5期'!C29</f>
        <v>0</v>
      </c>
      <c r="E29" s="11">
        <f>'1-5期'!D29</f>
        <v>0</v>
      </c>
      <c r="F29" s="5">
        <f>'1-5期'!E29</f>
        <v>0</v>
      </c>
      <c r="G29" s="50">
        <f>BE29+'6-8期'!AS29+'9-17期'!BQ29+'18～34期'!BV29+'36～52期'!AL29+'53期～'!AA29</f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2"/>
      <c r="Y29" s="12"/>
      <c r="Z29" s="12"/>
      <c r="AA29" s="194"/>
      <c r="AB29" s="194"/>
      <c r="AC29" s="194"/>
      <c r="AD29" s="39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1">
        <f t="shared" si="0"/>
        <v>0</v>
      </c>
    </row>
    <row r="30" spans="2:73" ht="9.6" customHeight="1">
      <c r="B30" s="11">
        <v>69</v>
      </c>
      <c r="C30" s="3">
        <f>'1-5期'!B30</f>
        <v>0</v>
      </c>
      <c r="D30" s="124">
        <f>'1-5期'!C30</f>
        <v>0</v>
      </c>
      <c r="E30" s="11">
        <f>'1-5期'!D30</f>
        <v>0</v>
      </c>
      <c r="F30" s="5">
        <f>'1-5期'!E30</f>
        <v>0</v>
      </c>
      <c r="G30" s="50">
        <f>BE30+'6-8期'!AS30+'9-17期'!BQ30+'18～34期'!BV30+'36～52期'!AL30+'53期～'!AA30</f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2"/>
      <c r="Y30" s="12"/>
      <c r="Z30" s="12"/>
      <c r="AA30" s="194"/>
      <c r="AB30" s="194"/>
      <c r="AC30" s="194"/>
      <c r="AD30" s="39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1">
        <f t="shared" si="0"/>
        <v>0</v>
      </c>
    </row>
    <row r="31" spans="2:73" ht="9.6" customHeight="1">
      <c r="B31" s="11">
        <v>70</v>
      </c>
      <c r="C31" s="3">
        <f>'1-5期'!B31</f>
        <v>0</v>
      </c>
      <c r="D31" s="124">
        <f>'1-5期'!C31</f>
        <v>0</v>
      </c>
      <c r="E31" s="11">
        <f>'1-5期'!D31</f>
        <v>0</v>
      </c>
      <c r="F31" s="5">
        <f>'1-5期'!E31</f>
        <v>0</v>
      </c>
      <c r="G31" s="50">
        <f>BE31+'6-8期'!AS31+'9-17期'!BQ31+'18～34期'!BV31+'36～52期'!AL31+'53期～'!AA31</f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2"/>
      <c r="Y31" s="12"/>
      <c r="Z31" s="12"/>
      <c r="AA31" s="194"/>
      <c r="AB31" s="194"/>
      <c r="AC31" s="194"/>
      <c r="AD31" s="39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1">
        <f t="shared" si="0"/>
        <v>0</v>
      </c>
    </row>
    <row r="32" spans="2:73" ht="9.6" customHeight="1">
      <c r="B32" s="11">
        <v>71</v>
      </c>
      <c r="C32" s="3">
        <f>'1-5期'!B32</f>
        <v>0</v>
      </c>
      <c r="D32" s="124">
        <f>'1-5期'!C32</f>
        <v>0</v>
      </c>
      <c r="E32" s="11">
        <f>'1-5期'!D32</f>
        <v>0</v>
      </c>
      <c r="F32" s="5">
        <f>'1-5期'!E32</f>
        <v>0</v>
      </c>
      <c r="G32" s="50">
        <f>BE32+'6-8期'!AS32+'9-17期'!BQ32+'18～34期'!BV32+'36～52期'!AL32+'53期～'!AA32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2"/>
      <c r="Y32" s="12"/>
      <c r="Z32" s="12"/>
      <c r="AA32" s="194"/>
      <c r="AB32" s="194"/>
      <c r="AC32" s="194"/>
      <c r="AD32" s="3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1">
        <f t="shared" si="0"/>
        <v>0</v>
      </c>
    </row>
    <row r="33" spans="2:73" ht="9.6" customHeight="1">
      <c r="B33" s="11">
        <v>72</v>
      </c>
      <c r="C33" s="3">
        <f>'1-5期'!B33</f>
        <v>0</v>
      </c>
      <c r="D33" s="124">
        <f>'1-5期'!C33</f>
        <v>0</v>
      </c>
      <c r="E33" s="11">
        <f>'1-5期'!D33</f>
        <v>0</v>
      </c>
      <c r="F33" s="5">
        <f>'1-5期'!E33</f>
        <v>0</v>
      </c>
      <c r="G33" s="50">
        <f>BE33+'6-8期'!AS33+'9-17期'!BQ33+'18～34期'!BV33+'36～52期'!AL33+'53期～'!AA33</f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2"/>
      <c r="Y33" s="12"/>
      <c r="Z33" s="12"/>
      <c r="AA33" s="194"/>
      <c r="AB33" s="194"/>
      <c r="AC33" s="194"/>
      <c r="AD33" s="39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1">
        <f t="shared" si="0"/>
        <v>0</v>
      </c>
    </row>
    <row r="34" spans="2:73" ht="9.6" customHeight="1">
      <c r="B34" s="11">
        <v>73</v>
      </c>
      <c r="C34" s="3">
        <f>'1-5期'!B34</f>
        <v>0</v>
      </c>
      <c r="D34" s="124">
        <f>'1-5期'!C34</f>
        <v>0</v>
      </c>
      <c r="E34" s="11">
        <f>'1-5期'!D34</f>
        <v>0</v>
      </c>
      <c r="F34" s="5">
        <f>'1-5期'!E34</f>
        <v>0</v>
      </c>
      <c r="G34" s="50">
        <f>BE34+'6-8期'!AS34+'9-17期'!BQ34+'18～34期'!BV34+'36～52期'!AL34+'53期～'!AA34</f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2"/>
      <c r="Y34" s="12"/>
      <c r="Z34" s="12"/>
      <c r="AA34" s="194"/>
      <c r="AB34" s="194"/>
      <c r="AC34" s="194"/>
      <c r="AD34" s="39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1">
        <f t="shared" si="0"/>
        <v>0</v>
      </c>
    </row>
    <row r="35" spans="2:73" ht="9.6" customHeight="1">
      <c r="B35" s="11">
        <v>74</v>
      </c>
      <c r="C35" s="3">
        <f>'1-5期'!B35</f>
        <v>0</v>
      </c>
      <c r="D35" s="124">
        <f>'1-5期'!C35</f>
        <v>0</v>
      </c>
      <c r="E35" s="11">
        <f>'1-5期'!D35</f>
        <v>0</v>
      </c>
      <c r="F35" s="5">
        <f>'1-5期'!E35</f>
        <v>0</v>
      </c>
      <c r="G35" s="50">
        <f>BE35+'6-8期'!AS35+'9-17期'!BQ35+'18～34期'!BV35+'36～52期'!AL35+'53期～'!AA35</f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2"/>
      <c r="Y35" s="12"/>
      <c r="Z35" s="12"/>
      <c r="AA35" s="194"/>
      <c r="AB35" s="194"/>
      <c r="AC35" s="194"/>
      <c r="AD35" s="39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1">
        <f t="shared" si="0"/>
        <v>0</v>
      </c>
    </row>
    <row r="36" spans="2:73" ht="9.6" customHeight="1">
      <c r="B36" s="11">
        <v>75</v>
      </c>
      <c r="C36" s="3">
        <f>'1-5期'!B36</f>
        <v>0</v>
      </c>
      <c r="D36" s="124">
        <f>'1-5期'!C36</f>
        <v>0</v>
      </c>
      <c r="E36" s="11">
        <f>'1-5期'!D36</f>
        <v>0</v>
      </c>
      <c r="F36" s="5">
        <f>'1-5期'!E36</f>
        <v>0</v>
      </c>
      <c r="G36" s="50">
        <f>BE36+'6-8期'!AS36+'9-17期'!BQ36+'18～34期'!BV36+'36～52期'!AL36+'53期～'!AA36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2"/>
      <c r="Y36" s="12"/>
      <c r="Z36" s="12"/>
      <c r="AA36" s="194"/>
      <c r="AB36" s="194"/>
      <c r="AC36" s="194"/>
      <c r="AD36" s="39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1">
        <f t="shared" si="0"/>
        <v>0</v>
      </c>
    </row>
    <row r="37" spans="2:73" ht="9.6" customHeight="1">
      <c r="B37" s="11">
        <v>76</v>
      </c>
      <c r="C37" s="3">
        <f>'1-5期'!B37</f>
        <v>0</v>
      </c>
      <c r="D37" s="124">
        <f>'1-5期'!C37</f>
        <v>0</v>
      </c>
      <c r="E37" s="11">
        <f>'1-5期'!D37</f>
        <v>0</v>
      </c>
      <c r="F37" s="5">
        <f>'1-5期'!E37</f>
        <v>0</v>
      </c>
      <c r="G37" s="50">
        <f>BE37+'6-8期'!AS37+'9-17期'!BQ37+'18～34期'!BV37+'36～52期'!AL37+'53期～'!AA37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2"/>
      <c r="Y37" s="12"/>
      <c r="Z37" s="12"/>
      <c r="AA37" s="194"/>
      <c r="AB37" s="194"/>
      <c r="AC37" s="194"/>
      <c r="AD37" s="39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1">
        <f t="shared" ref="BU37:BU54" si="1">SUM(H37:BT37)</f>
        <v>0</v>
      </c>
    </row>
    <row r="38" spans="2:73" ht="9.6" customHeight="1">
      <c r="B38" s="11">
        <v>77</v>
      </c>
      <c r="C38" s="3">
        <f>'1-5期'!B38</f>
        <v>0</v>
      </c>
      <c r="D38" s="124">
        <f>'1-5期'!C38</f>
        <v>0</v>
      </c>
      <c r="E38" s="11">
        <f>'1-5期'!D38</f>
        <v>0</v>
      </c>
      <c r="F38" s="5">
        <f>'1-5期'!E38</f>
        <v>0</v>
      </c>
      <c r="G38" s="50">
        <f>BE38+'6-8期'!AS38+'9-17期'!BQ38+'18～34期'!BV38+'36～52期'!AL38+'53期～'!AA38</f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5"/>
      <c r="X38" s="20"/>
      <c r="Y38" s="20"/>
      <c r="Z38" s="20"/>
      <c r="AA38" s="194"/>
      <c r="AB38" s="194"/>
      <c r="AC38" s="194"/>
      <c r="AD38" s="39"/>
      <c r="AE38" s="18"/>
      <c r="AF38" s="18"/>
      <c r="AG38" s="18"/>
      <c r="AH38" s="18"/>
      <c r="AI38" s="18"/>
      <c r="AJ38" s="18"/>
      <c r="AK38" s="5"/>
      <c r="AL38" s="18"/>
      <c r="AM38" s="18"/>
      <c r="AN38" s="18"/>
      <c r="AO38" s="18"/>
      <c r="AP38" s="18"/>
      <c r="AQ38" s="5"/>
      <c r="AR38" s="18"/>
      <c r="AS38" s="18"/>
      <c r="AT38" s="18"/>
      <c r="AU38" s="5"/>
      <c r="AV38" s="5"/>
      <c r="AW38" s="18"/>
      <c r="AX38" s="18"/>
      <c r="AY38" s="5"/>
      <c r="AZ38" s="5"/>
      <c r="BA38" s="5"/>
      <c r="BB38" s="18"/>
      <c r="BC38" s="18"/>
      <c r="BD38" s="5"/>
      <c r="BE38" s="18"/>
      <c r="BF38" s="18"/>
      <c r="BG38" s="5"/>
      <c r="BH38" s="5"/>
      <c r="BI38" s="5"/>
      <c r="BJ38" s="18"/>
      <c r="BK38" s="18"/>
      <c r="BL38" s="5"/>
      <c r="BM38" s="18"/>
      <c r="BN38" s="18"/>
      <c r="BO38" s="5"/>
      <c r="BP38" s="18"/>
      <c r="BQ38" s="18"/>
      <c r="BR38" s="18"/>
      <c r="BS38" s="18"/>
      <c r="BT38" s="18"/>
      <c r="BU38" s="1">
        <f t="shared" si="1"/>
        <v>0</v>
      </c>
    </row>
    <row r="39" spans="2:73" ht="9.6" customHeight="1">
      <c r="B39" s="11">
        <v>78</v>
      </c>
      <c r="C39" s="3">
        <f>'1-5期'!B39</f>
        <v>0</v>
      </c>
      <c r="D39" s="124">
        <f>'1-5期'!C39</f>
        <v>0</v>
      </c>
      <c r="E39" s="11">
        <f>'1-5期'!D39</f>
        <v>0</v>
      </c>
      <c r="F39" s="5">
        <f>'1-5期'!E39</f>
        <v>0</v>
      </c>
      <c r="G39" s="50">
        <f>BE39+'6-8期'!AS39+'9-17期'!BQ39+'18～34期'!BV39+'36～52期'!AL39+'53期～'!AA39</f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2"/>
      <c r="Y39" s="12"/>
      <c r="Z39" s="12"/>
      <c r="AA39" s="194"/>
      <c r="AB39" s="194"/>
      <c r="AC39" s="194"/>
      <c r="AD39" s="39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1">
        <f t="shared" si="1"/>
        <v>0</v>
      </c>
    </row>
    <row r="40" spans="2:73" ht="9.6" customHeight="1">
      <c r="B40" s="11"/>
      <c r="C40" s="11"/>
      <c r="D40" s="11"/>
      <c r="E40" s="11"/>
      <c r="F40" s="21"/>
      <c r="G40" s="50">
        <f>BE40+'6-8期'!AS40+'9-17期'!BQ40+'18～34期'!BV40+'36～52期'!AL40+'53期～'!AA40</f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2"/>
      <c r="Y40" s="12"/>
      <c r="Z40" s="12"/>
      <c r="AA40" s="194"/>
      <c r="AB40" s="194"/>
      <c r="AC40" s="194"/>
      <c r="AD40" s="39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1">
        <f t="shared" si="1"/>
        <v>0</v>
      </c>
    </row>
    <row r="41" spans="2:73" ht="9.6" customHeight="1">
      <c r="B41" s="11"/>
      <c r="C41" s="11"/>
      <c r="D41" s="11"/>
      <c r="E41" s="11"/>
      <c r="F41" s="5"/>
      <c r="G41" s="50">
        <f>BE41+'6-8期'!AS41+'9-17期'!BQ41+'18～34期'!BV41+'36～52期'!AL41+'53期～'!AA41</f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2"/>
      <c r="Y41" s="12"/>
      <c r="Z41" s="12"/>
      <c r="AA41" s="194"/>
      <c r="AB41" s="194"/>
      <c r="AC41" s="194"/>
      <c r="AD41" s="39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1">
        <f t="shared" si="1"/>
        <v>0</v>
      </c>
    </row>
    <row r="42" spans="2:73" ht="9.6" customHeight="1">
      <c r="B42" s="11"/>
      <c r="C42" s="11"/>
      <c r="D42" s="11"/>
      <c r="E42" s="11"/>
      <c r="F42" s="5"/>
      <c r="G42" s="50">
        <f>BE42+'6-8期'!AS42+'9-17期'!BQ42+'18～34期'!BV42+'36～52期'!AL42+'53期～'!AA42</f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2"/>
      <c r="Y42" s="12"/>
      <c r="Z42" s="12"/>
      <c r="AA42" s="194"/>
      <c r="AB42" s="194"/>
      <c r="AC42" s="194"/>
      <c r="AD42" s="39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1">
        <f t="shared" si="1"/>
        <v>0</v>
      </c>
    </row>
    <row r="43" spans="2:73" ht="9.6" customHeight="1">
      <c r="B43" s="11"/>
      <c r="C43" s="11"/>
      <c r="D43" s="11"/>
      <c r="E43" s="11"/>
      <c r="F43" s="5"/>
      <c r="G43" s="50">
        <f>BE43+'6-8期'!AS43+'9-17期'!BQ43+'18～34期'!BV43+'36～52期'!AL43+'53期～'!AA43</f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2"/>
      <c r="Y43" s="12"/>
      <c r="Z43" s="12"/>
      <c r="AA43" s="194"/>
      <c r="AB43" s="194"/>
      <c r="AC43" s="194"/>
      <c r="AD43" s="39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1">
        <f t="shared" si="1"/>
        <v>0</v>
      </c>
    </row>
    <row r="44" spans="2:73" ht="9.6" customHeight="1">
      <c r="B44" s="11"/>
      <c r="C44" s="11"/>
      <c r="D44" s="11"/>
      <c r="E44" s="11"/>
      <c r="F44" s="5"/>
      <c r="G44" s="50">
        <f>BE44+'6-8期'!AS44+'9-17期'!BQ44+'18～34期'!BV44+'36～52期'!AL44+'53期～'!AA44</f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2"/>
      <c r="Y44" s="12"/>
      <c r="Z44" s="12"/>
      <c r="AA44" s="194"/>
      <c r="AB44" s="194"/>
      <c r="AC44" s="194"/>
      <c r="AD44" s="39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1">
        <f t="shared" si="1"/>
        <v>0</v>
      </c>
    </row>
    <row r="45" spans="2:73" ht="9.6" customHeight="1">
      <c r="B45" s="11"/>
      <c r="C45" s="11"/>
      <c r="D45" s="11"/>
      <c r="E45" s="11"/>
      <c r="F45" s="5"/>
      <c r="G45" s="50">
        <f>BE45+'6-8期'!AS45+'9-17期'!BQ45+'18～34期'!BV45+'36～52期'!AL45+'53期～'!AA45</f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2"/>
      <c r="Y45" s="12"/>
      <c r="Z45" s="12"/>
      <c r="AA45" s="194"/>
      <c r="AB45" s="194"/>
      <c r="AC45" s="194"/>
      <c r="AD45" s="39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1">
        <f t="shared" si="1"/>
        <v>0</v>
      </c>
    </row>
    <row r="46" spans="2:73" ht="9.6" customHeight="1">
      <c r="B46" s="11"/>
      <c r="C46" s="11"/>
      <c r="D46" s="11"/>
      <c r="E46" s="11"/>
      <c r="F46" s="5"/>
      <c r="G46" s="50">
        <f>BE46+'6-8期'!AS46+'9-17期'!BQ46+'18～34期'!BV46+'36～52期'!AL46+'53期～'!AA46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2"/>
      <c r="Y46" s="12"/>
      <c r="Z46" s="12"/>
      <c r="AA46" s="194"/>
      <c r="AB46" s="194"/>
      <c r="AC46" s="194"/>
      <c r="AD46" s="39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1">
        <f t="shared" si="1"/>
        <v>0</v>
      </c>
    </row>
    <row r="47" spans="2:73" ht="9.6" customHeight="1">
      <c r="B47" s="11"/>
      <c r="C47" s="11"/>
      <c r="D47" s="11"/>
      <c r="E47" s="11"/>
      <c r="F47" s="5"/>
      <c r="G47" s="50">
        <f>BE47+'6-8期'!AS47+'9-17期'!BQ47+'18～34期'!BV47+'36～52期'!AL47+'53期～'!AA47</f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2"/>
      <c r="Y47" s="12"/>
      <c r="Z47" s="12"/>
      <c r="AA47" s="194"/>
      <c r="AB47" s="194"/>
      <c r="AC47" s="194"/>
      <c r="AD47" s="39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1">
        <f t="shared" si="1"/>
        <v>0</v>
      </c>
    </row>
    <row r="48" spans="2:73" ht="9.6" customHeight="1">
      <c r="B48" s="11"/>
      <c r="C48" s="11"/>
      <c r="D48" s="11"/>
      <c r="E48" s="11"/>
      <c r="F48" s="5"/>
      <c r="G48" s="50">
        <f>BE48+'6-8期'!AS48+'9-17期'!BQ48+'18～34期'!BV48+'36～52期'!AL48+'53期～'!AA48</f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5"/>
      <c r="X48" s="20"/>
      <c r="Y48" s="20"/>
      <c r="Z48" s="20"/>
      <c r="AA48" s="194"/>
      <c r="AB48" s="194"/>
      <c r="AC48" s="194"/>
      <c r="AD48" s="39"/>
      <c r="AE48" s="18"/>
      <c r="AF48" s="18"/>
      <c r="AG48" s="18"/>
      <c r="AH48" s="18"/>
      <c r="AI48" s="18"/>
      <c r="AJ48" s="18"/>
      <c r="AK48" s="5"/>
      <c r="AL48" s="18"/>
      <c r="AM48" s="18"/>
      <c r="AN48" s="18"/>
      <c r="AO48" s="18"/>
      <c r="AP48" s="18"/>
      <c r="AQ48" s="5"/>
      <c r="AR48" s="18"/>
      <c r="AS48" s="18"/>
      <c r="AT48" s="18"/>
      <c r="AU48" s="5"/>
      <c r="AV48" s="5"/>
      <c r="AW48" s="18"/>
      <c r="AX48" s="18"/>
      <c r="AY48" s="5"/>
      <c r="AZ48" s="5"/>
      <c r="BA48" s="5"/>
      <c r="BB48" s="18"/>
      <c r="BC48" s="18"/>
      <c r="BD48" s="5"/>
      <c r="BE48" s="18"/>
      <c r="BF48" s="18"/>
      <c r="BG48" s="5"/>
      <c r="BH48" s="5"/>
      <c r="BI48" s="5"/>
      <c r="BJ48" s="18"/>
      <c r="BK48" s="18"/>
      <c r="BL48" s="5"/>
      <c r="BM48" s="18"/>
      <c r="BN48" s="18"/>
      <c r="BO48" s="5"/>
      <c r="BP48" s="18"/>
      <c r="BQ48" s="18"/>
      <c r="BR48" s="18"/>
      <c r="BS48" s="18"/>
      <c r="BT48" s="18"/>
      <c r="BU48" s="1">
        <f t="shared" si="1"/>
        <v>0</v>
      </c>
    </row>
    <row r="49" spans="2:73" ht="9.6" customHeight="1">
      <c r="B49" s="24"/>
      <c r="C49" s="17"/>
      <c r="D49" s="17"/>
      <c r="E49" s="17"/>
      <c r="F49" s="5"/>
      <c r="G49" s="50">
        <f>BE49+'6-8期'!AS49+'9-17期'!BQ49+'18～34期'!BV49+'36～52期'!AL49+'53期～'!AA49</f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2"/>
      <c r="Y49" s="12"/>
      <c r="Z49" s="12"/>
      <c r="AA49" s="194"/>
      <c r="AB49" s="194"/>
      <c r="AC49" s="194"/>
      <c r="AD49" s="39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1">
        <f t="shared" si="1"/>
        <v>0</v>
      </c>
    </row>
    <row r="50" spans="2:73" ht="9.6" customHeight="1">
      <c r="B50" s="25"/>
      <c r="C50" s="11"/>
      <c r="D50" s="11"/>
      <c r="E50" s="11"/>
      <c r="F50" s="5"/>
      <c r="G50" s="50">
        <f>BE50+'6-8期'!AS50+'9-17期'!BQ50+'18～34期'!BV50+'36～52期'!AL50+'53期～'!AA50</f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2"/>
      <c r="Y50" s="12"/>
      <c r="Z50" s="12"/>
      <c r="AA50" s="194"/>
      <c r="AB50" s="194"/>
      <c r="AC50" s="194"/>
      <c r="AD50" s="39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1">
        <f t="shared" si="1"/>
        <v>0</v>
      </c>
    </row>
    <row r="51" spans="2:73" ht="9.6" customHeight="1">
      <c r="B51" s="11"/>
      <c r="C51" s="11"/>
      <c r="D51" s="11"/>
      <c r="E51" s="11"/>
      <c r="F51" s="5"/>
      <c r="G51" s="50">
        <f>BE51+'6-8期'!AS51+'9-17期'!BQ51+'18～34期'!BV51+'36～52期'!AL51+'53期～'!AA51</f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2"/>
      <c r="Y51" s="12"/>
      <c r="Z51" s="12"/>
      <c r="AA51" s="194"/>
      <c r="AB51" s="194"/>
      <c r="AC51" s="194"/>
      <c r="AD51" s="39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1">
        <f t="shared" si="1"/>
        <v>0</v>
      </c>
    </row>
    <row r="52" spans="2:73" ht="9.6" customHeight="1">
      <c r="B52" s="11"/>
      <c r="C52" s="11"/>
      <c r="D52" s="11"/>
      <c r="E52" s="11"/>
      <c r="F52" s="5"/>
      <c r="G52" s="50">
        <f>BE52+'6-8期'!AS52+'9-17期'!BQ52+'18～34期'!BV52+'36～52期'!AL52+'53期～'!AA52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2"/>
      <c r="Y52" s="12"/>
      <c r="Z52" s="12"/>
      <c r="AA52" s="194"/>
      <c r="AB52" s="194"/>
      <c r="AC52" s="194"/>
      <c r="AD52" s="3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1">
        <f t="shared" si="1"/>
        <v>0</v>
      </c>
    </row>
    <row r="53" spans="2:73" ht="9.6" customHeight="1">
      <c r="B53" s="11"/>
      <c r="C53" s="11"/>
      <c r="D53" s="11"/>
      <c r="E53" s="11"/>
      <c r="F53" s="5"/>
      <c r="G53" s="50">
        <f>BE53+'6-8期'!AS53+'9-17期'!BQ53+'18～34期'!BV53+'36～52期'!AL53+'53期～'!AA53</f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2"/>
      <c r="Y53" s="12"/>
      <c r="Z53" s="12"/>
      <c r="AA53" s="194"/>
      <c r="AB53" s="194"/>
      <c r="AC53" s="194"/>
      <c r="AD53" s="39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1">
        <f t="shared" si="1"/>
        <v>0</v>
      </c>
    </row>
    <row r="54" spans="2:73" ht="9.6" customHeight="1">
      <c r="B54" s="11"/>
      <c r="C54" s="11"/>
      <c r="D54" s="11"/>
      <c r="E54" s="11"/>
      <c r="F54" s="5"/>
      <c r="G54" s="50">
        <f>BE54+'6-8期'!AS54+'9-17期'!BQ54+'18～34期'!BV54+'36～52期'!AL54+'53期～'!AA54</f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5"/>
      <c r="X54" s="12"/>
      <c r="Y54" s="12"/>
      <c r="Z54" s="12"/>
      <c r="AA54" s="194"/>
      <c r="AB54" s="194"/>
      <c r="AC54" s="194"/>
      <c r="AD54" s="39"/>
      <c r="AE54" s="23"/>
      <c r="AF54" s="5"/>
      <c r="AG54" s="5"/>
      <c r="AH54" s="5"/>
      <c r="AI54" s="5"/>
      <c r="AJ54" s="5"/>
      <c r="AK54" s="5"/>
      <c r="AL54" s="23"/>
      <c r="AM54" s="5"/>
      <c r="AN54" s="5"/>
      <c r="AO54" s="5"/>
      <c r="AP54" s="5"/>
      <c r="AQ54" s="5"/>
      <c r="AR54" s="23"/>
      <c r="AS54" s="23"/>
      <c r="AT54" s="23"/>
      <c r="AU54" s="5"/>
      <c r="AV54" s="5"/>
      <c r="AW54" s="23"/>
      <c r="AX54" s="5"/>
      <c r="AY54" s="5"/>
      <c r="AZ54" s="5"/>
      <c r="BA54" s="5"/>
      <c r="BB54" s="23"/>
      <c r="BC54" s="23"/>
      <c r="BD54" s="5"/>
      <c r="BE54" s="23"/>
      <c r="BF54" s="23"/>
      <c r="BG54" s="5"/>
      <c r="BH54" s="5"/>
      <c r="BI54" s="5"/>
      <c r="BJ54" s="23"/>
      <c r="BK54" s="23"/>
      <c r="BL54" s="5"/>
      <c r="BM54" s="23"/>
      <c r="BN54" s="23"/>
      <c r="BO54" s="5"/>
      <c r="BP54" s="23"/>
      <c r="BQ54" s="23"/>
      <c r="BR54" s="23"/>
      <c r="BS54" s="23"/>
      <c r="BT54" s="23"/>
      <c r="BU54" s="1">
        <f t="shared" si="1"/>
        <v>0</v>
      </c>
    </row>
    <row r="55" spans="2:73" s="33" customFormat="1" ht="9.6" customHeight="1">
      <c r="B55" s="22"/>
      <c r="C55" s="27"/>
      <c r="D55" s="28" t="s">
        <v>23</v>
      </c>
      <c r="E55" s="28"/>
      <c r="F55" s="29"/>
      <c r="G55" s="126">
        <f t="shared" ref="G55:AC55" si="2">SUM(G6:G54)+G5</f>
        <v>1377</v>
      </c>
      <c r="H55" s="61">
        <f t="shared" si="2"/>
        <v>38</v>
      </c>
      <c r="I55" s="61">
        <f t="shared" si="2"/>
        <v>7</v>
      </c>
      <c r="J55" s="61">
        <f t="shared" si="2"/>
        <v>5</v>
      </c>
      <c r="K55" s="61">
        <f t="shared" si="2"/>
        <v>22</v>
      </c>
      <c r="L55" s="61">
        <f t="shared" si="2"/>
        <v>1</v>
      </c>
      <c r="M55" s="61">
        <f t="shared" si="2"/>
        <v>1</v>
      </c>
      <c r="N55" s="61">
        <f t="shared" si="2"/>
        <v>1</v>
      </c>
      <c r="O55" s="61">
        <f t="shared" si="2"/>
        <v>15</v>
      </c>
      <c r="P55" s="61">
        <f t="shared" si="2"/>
        <v>8</v>
      </c>
      <c r="Q55" s="61">
        <f t="shared" si="2"/>
        <v>2</v>
      </c>
      <c r="R55" s="61">
        <f t="shared" si="2"/>
        <v>8</v>
      </c>
      <c r="S55" s="61">
        <f t="shared" si="2"/>
        <v>1</v>
      </c>
      <c r="T55" s="61">
        <f t="shared" si="2"/>
        <v>11</v>
      </c>
      <c r="U55" s="61">
        <f t="shared" si="2"/>
        <v>8</v>
      </c>
      <c r="V55" s="61">
        <f t="shared" si="2"/>
        <v>3</v>
      </c>
      <c r="W55" s="61">
        <f t="shared" si="2"/>
        <v>0</v>
      </c>
      <c r="X55" s="61">
        <f t="shared" si="2"/>
        <v>17</v>
      </c>
      <c r="Y55" s="61">
        <f t="shared" si="2"/>
        <v>2</v>
      </c>
      <c r="Z55" s="61">
        <f t="shared" si="2"/>
        <v>5</v>
      </c>
      <c r="AA55" s="61"/>
      <c r="AB55" s="61">
        <f t="shared" si="2"/>
        <v>1</v>
      </c>
      <c r="AC55" s="61">
        <f t="shared" si="2"/>
        <v>1</v>
      </c>
      <c r="AD55" s="39"/>
      <c r="AE55" s="133">
        <f t="shared" ref="AE55:AX55" si="3">SUM(AE6:AE54)+AE5</f>
        <v>3</v>
      </c>
      <c r="AF55" s="133">
        <f t="shared" si="3"/>
        <v>5</v>
      </c>
      <c r="AG55" s="133">
        <f t="shared" si="3"/>
        <v>14</v>
      </c>
      <c r="AH55" s="133">
        <f t="shared" si="3"/>
        <v>11</v>
      </c>
      <c r="AI55" s="133">
        <f t="shared" si="3"/>
        <v>3</v>
      </c>
      <c r="AJ55" s="133">
        <f t="shared" si="3"/>
        <v>1</v>
      </c>
      <c r="AK55" s="61">
        <f t="shared" si="3"/>
        <v>0</v>
      </c>
      <c r="AL55" s="61">
        <f t="shared" si="3"/>
        <v>13</v>
      </c>
      <c r="AM55" s="61">
        <f t="shared" si="3"/>
        <v>11</v>
      </c>
      <c r="AN55" s="61">
        <f t="shared" si="3"/>
        <v>7</v>
      </c>
      <c r="AO55" s="61"/>
      <c r="AP55" s="61">
        <f t="shared" si="3"/>
        <v>2</v>
      </c>
      <c r="AQ55" s="61">
        <f t="shared" si="3"/>
        <v>0</v>
      </c>
      <c r="AR55" s="61">
        <f t="shared" si="3"/>
        <v>1</v>
      </c>
      <c r="AS55" s="61"/>
      <c r="AT55" s="61">
        <f t="shared" si="3"/>
        <v>3</v>
      </c>
      <c r="AU55" s="61">
        <f t="shared" si="3"/>
        <v>0</v>
      </c>
      <c r="AV55" s="61">
        <f t="shared" si="3"/>
        <v>0</v>
      </c>
      <c r="AW55" s="61">
        <f t="shared" si="3"/>
        <v>1</v>
      </c>
      <c r="AX55" s="61">
        <f t="shared" si="3"/>
        <v>1</v>
      </c>
      <c r="AY55" s="125"/>
      <c r="AZ55" s="61">
        <f>SUM(AZ6:AZ54)+AZ5</f>
        <v>5</v>
      </c>
      <c r="BA55" s="125"/>
      <c r="BB55" s="61">
        <f>SUM(BB6:BB54)+BB5</f>
        <v>8</v>
      </c>
      <c r="BC55" s="61">
        <f>SUM(BC6:BC54)+BC5</f>
        <v>0</v>
      </c>
      <c r="BD55" s="61"/>
      <c r="BE55" s="61">
        <f>SUM(BE6:BE54)+BE5</f>
        <v>1</v>
      </c>
      <c r="BF55" s="61">
        <f>SUM(BF6:BF54)+BF5</f>
        <v>1</v>
      </c>
      <c r="BG55" s="61">
        <f>SUM(BG6:BG54)+BG5</f>
        <v>0</v>
      </c>
      <c r="BH55" s="61">
        <f>SUM(BH6:BH54)+BH5</f>
        <v>1</v>
      </c>
      <c r="BI55" s="61"/>
      <c r="BJ55" s="61">
        <f t="shared" ref="BJ55:BT55" si="4">SUM(BJ6:BJ54)+BJ5</f>
        <v>12</v>
      </c>
      <c r="BK55" s="61">
        <f t="shared" si="4"/>
        <v>1</v>
      </c>
      <c r="BL55" s="61">
        <f t="shared" si="4"/>
        <v>0</v>
      </c>
      <c r="BM55" s="61">
        <f t="shared" si="4"/>
        <v>6</v>
      </c>
      <c r="BN55" s="61">
        <f t="shared" si="4"/>
        <v>2</v>
      </c>
      <c r="BO55" s="61">
        <f t="shared" si="4"/>
        <v>0</v>
      </c>
      <c r="BP55" s="61">
        <f t="shared" si="4"/>
        <v>9</v>
      </c>
      <c r="BQ55" s="61">
        <f t="shared" si="4"/>
        <v>1</v>
      </c>
      <c r="BR55" s="61">
        <f t="shared" si="4"/>
        <v>64</v>
      </c>
      <c r="BS55" s="61">
        <f t="shared" si="4"/>
        <v>29</v>
      </c>
      <c r="BT55" s="61">
        <f t="shared" si="4"/>
        <v>1</v>
      </c>
      <c r="BU55" s="62">
        <f t="shared" ref="BU55" si="5">SUM(BU6:BU54)</f>
        <v>178</v>
      </c>
    </row>
    <row r="56" spans="2:73" s="33" customFormat="1" ht="11.25" customHeight="1">
      <c r="B56" s="26"/>
      <c r="C56" s="26"/>
      <c r="D56" s="26"/>
      <c r="E56" s="26"/>
      <c r="F56" s="26"/>
      <c r="G56" s="2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26"/>
      <c r="V56" s="45">
        <f>SUM(H55:V55)</f>
        <v>131</v>
      </c>
      <c r="W56" s="26"/>
      <c r="X56" s="45"/>
      <c r="Y56" s="45"/>
      <c r="Z56" s="45"/>
      <c r="AA56" s="45"/>
      <c r="AB56" s="45"/>
      <c r="AC56" s="45">
        <f>SUM(X55:AC55)</f>
        <v>26</v>
      </c>
      <c r="AD56" s="61">
        <f>SUM(AD7:AD55)+AD6</f>
        <v>0</v>
      </c>
      <c r="AE56" s="45"/>
      <c r="AF56" s="45"/>
      <c r="AG56" s="45"/>
      <c r="AH56" s="45"/>
      <c r="AI56" s="45"/>
      <c r="AJ56" s="45">
        <f>SUM(AE55:AJ55)</f>
        <v>37</v>
      </c>
      <c r="AK56" s="44"/>
      <c r="AL56" s="45"/>
      <c r="AM56" s="45"/>
      <c r="AN56" s="45"/>
      <c r="AO56" s="45"/>
      <c r="AP56" s="45">
        <f>SUM(AL55:AP55)</f>
        <v>33</v>
      </c>
      <c r="AQ56" s="44"/>
      <c r="AR56" s="45">
        <f>SUM(AR55:AR55)</f>
        <v>1</v>
      </c>
      <c r="AS56" s="45"/>
      <c r="AT56" s="45">
        <f>SUM(AT55:AT55)</f>
        <v>3</v>
      </c>
      <c r="AU56" s="45"/>
      <c r="AV56" s="26"/>
      <c r="AW56" s="45"/>
      <c r="AX56" s="45">
        <f>SUM(AW55:AX55)</f>
        <v>2</v>
      </c>
      <c r="AY56" s="45"/>
      <c r="AZ56" s="110">
        <f>SUM(AZ55)</f>
        <v>5</v>
      </c>
      <c r="BA56" s="45"/>
      <c r="BB56" s="45"/>
      <c r="BC56" s="45">
        <f>SUM(BB55:BC55)</f>
        <v>8</v>
      </c>
      <c r="BD56" s="45"/>
      <c r="BE56" s="45"/>
      <c r="BF56" s="45">
        <f>SUM(BE55:BF55)</f>
        <v>2</v>
      </c>
      <c r="BG56" s="44"/>
      <c r="BH56" s="110">
        <f>SUM(BH55)</f>
        <v>1</v>
      </c>
      <c r="BI56" s="44"/>
      <c r="BJ56" s="26"/>
      <c r="BK56" s="45">
        <f>SUM(BJ55:BK55)</f>
        <v>13</v>
      </c>
      <c r="BL56" s="45"/>
      <c r="BM56" s="45"/>
      <c r="BN56" s="45">
        <f>SUM(BM55:BN55)</f>
        <v>8</v>
      </c>
      <c r="BO56" s="45"/>
      <c r="BP56" s="45"/>
      <c r="BQ56" s="45"/>
      <c r="BR56" s="45"/>
      <c r="BS56" s="45"/>
      <c r="BT56" s="45">
        <f>SUM(BP55:BT55)</f>
        <v>104</v>
      </c>
      <c r="BU56" s="101">
        <f>SUM(H56:BT56)</f>
        <v>374</v>
      </c>
    </row>
    <row r="57" spans="2:73" ht="11.25" customHeight="1">
      <c r="AD57" s="44"/>
    </row>
    <row r="58" spans="2:73" ht="11.25" customHeight="1">
      <c r="V58" s="2">
        <v>15</v>
      </c>
      <c r="Z58" s="2">
        <v>3</v>
      </c>
      <c r="AJ58" s="2">
        <v>6</v>
      </c>
      <c r="AP58" s="2">
        <v>4</v>
      </c>
      <c r="AR58" s="2">
        <v>1</v>
      </c>
      <c r="AT58" s="2">
        <v>1</v>
      </c>
      <c r="AX58" s="2">
        <v>2</v>
      </c>
      <c r="BC58" s="2">
        <v>2</v>
      </c>
      <c r="BF58" s="2">
        <v>2</v>
      </c>
      <c r="BK58" s="2">
        <v>2</v>
      </c>
      <c r="BN58" s="2">
        <v>2</v>
      </c>
      <c r="BT58" s="2">
        <v>5</v>
      </c>
      <c r="BU58" s="101">
        <f>SUM(H58:BT58)</f>
        <v>45</v>
      </c>
    </row>
  </sheetData>
  <phoneticPr fontId="1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L58"/>
  <sheetViews>
    <sheetView showGridLines="0" showZeros="0" topLeftCell="A4" zoomScale="120" zoomScaleNormal="120" workbookViewId="0">
      <pane ySplit="2235" topLeftCell="A13" activePane="bottomLeft"/>
      <selection activeCell="AK4" sqref="AK4"/>
      <selection pane="bottomLeft" activeCell="E35" sqref="E35"/>
    </sheetView>
  </sheetViews>
  <sheetFormatPr defaultColWidth="9" defaultRowHeight="12" customHeight="1"/>
  <cols>
    <col min="1" max="1" width="1.125" style="2" customWidth="1"/>
    <col min="2" max="2" width="2.875" style="2" customWidth="1"/>
    <col min="3" max="3" width="9.75" style="2" customWidth="1"/>
    <col min="4" max="4" width="6.625" style="2" customWidth="1"/>
    <col min="5" max="5" width="4" style="2" customWidth="1"/>
    <col min="6" max="6" width="3.75" style="2" customWidth="1"/>
    <col min="7" max="7" width="5.125" style="2" customWidth="1"/>
    <col min="8" max="8" width="3" style="2" customWidth="1"/>
    <col min="9" max="9" width="0.75" style="2" customWidth="1"/>
    <col min="10" max="11" width="3" style="2" customWidth="1"/>
    <col min="12" max="12" width="1.75" style="2" customWidth="1"/>
    <col min="13" max="14" width="3.375" style="2" customWidth="1"/>
    <col min="15" max="15" width="3.5" style="2" customWidth="1"/>
    <col min="16" max="16" width="1.75" style="2" customWidth="1"/>
    <col min="17" max="17" width="3.5" style="2" customWidth="1"/>
    <col min="18" max="18" width="1.25" style="2" customWidth="1"/>
    <col min="19" max="19" width="3.5" style="2" customWidth="1"/>
    <col min="20" max="20" width="1.125" style="2" customWidth="1"/>
    <col min="21" max="21" width="3.5" style="2" customWidth="1"/>
    <col min="22" max="22" width="3" style="2" customWidth="1"/>
    <col min="23" max="23" width="3.5" style="2" customWidth="1"/>
    <col min="24" max="24" width="1" style="2" customWidth="1"/>
    <col min="25" max="25" width="3.375" style="2" customWidth="1"/>
    <col min="26" max="26" width="3.875" style="2" customWidth="1"/>
    <col min="27" max="27" width="0.875" style="2" customWidth="1"/>
    <col min="28" max="28" width="4.375" style="2" customWidth="1"/>
    <col min="29" max="29" width="4.5" style="2" customWidth="1"/>
    <col min="30" max="31" width="3.75" style="2" customWidth="1"/>
    <col min="32" max="32" width="3.625" style="2" customWidth="1"/>
    <col min="33" max="33" width="1.25" style="2" customWidth="1"/>
    <col min="34" max="34" width="3.25" style="2" customWidth="1"/>
    <col min="35" max="35" width="3.125" style="2" customWidth="1"/>
    <col min="36" max="36" width="2.875" style="2" customWidth="1"/>
    <col min="37" max="37" width="3.125" style="2" customWidth="1"/>
    <col min="38" max="16384" width="9" style="2"/>
  </cols>
  <sheetData>
    <row r="1" spans="2:38" ht="10.5" customHeight="1">
      <c r="C1" s="1"/>
      <c r="D1" s="1"/>
      <c r="E1" s="1"/>
      <c r="F1" s="1"/>
      <c r="G1" s="1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1" t="s">
        <v>98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0.5" customHeight="1">
      <c r="B2" s="3"/>
      <c r="C2" s="3" t="s">
        <v>144</v>
      </c>
      <c r="D2" s="3"/>
      <c r="E2" s="3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8" ht="10.5" customHeight="1">
      <c r="B3" s="65"/>
      <c r="C3" s="65"/>
      <c r="D3" s="65"/>
      <c r="E3" s="65"/>
      <c r="F3" s="48"/>
      <c r="G3" s="71" t="s">
        <v>164</v>
      </c>
      <c r="H3" s="4">
        <v>36</v>
      </c>
      <c r="I3" s="5"/>
      <c r="J3" s="4">
        <v>38</v>
      </c>
      <c r="K3" s="4">
        <v>38</v>
      </c>
      <c r="L3" s="5"/>
      <c r="M3" s="4">
        <v>39</v>
      </c>
      <c r="N3" s="4">
        <v>39</v>
      </c>
      <c r="O3" s="4">
        <v>39</v>
      </c>
      <c r="P3" s="1"/>
      <c r="Q3" s="4">
        <v>41</v>
      </c>
      <c r="R3" s="1"/>
      <c r="S3" s="4">
        <v>46</v>
      </c>
      <c r="T3" s="1"/>
      <c r="U3" s="4">
        <v>48</v>
      </c>
      <c r="V3" s="5"/>
      <c r="W3" s="4">
        <v>49</v>
      </c>
      <c r="X3" s="5"/>
      <c r="Y3" s="4">
        <v>50</v>
      </c>
      <c r="Z3" s="4">
        <v>50</v>
      </c>
      <c r="AA3" s="5"/>
      <c r="AB3" s="4">
        <v>51</v>
      </c>
      <c r="AC3" s="4">
        <v>51</v>
      </c>
      <c r="AD3" s="4">
        <v>51</v>
      </c>
      <c r="AE3" s="4">
        <v>51</v>
      </c>
      <c r="AF3" s="4">
        <v>51</v>
      </c>
      <c r="AG3" s="5"/>
      <c r="AH3" s="4">
        <v>52</v>
      </c>
      <c r="AI3" s="4"/>
      <c r="AJ3" s="4"/>
      <c r="AK3" s="1"/>
    </row>
    <row r="4" spans="2:38" ht="10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72" t="s">
        <v>165</v>
      </c>
      <c r="H4" s="7" t="s">
        <v>82</v>
      </c>
      <c r="I4" s="9"/>
      <c r="J4" s="7" t="s">
        <v>83</v>
      </c>
      <c r="K4" s="7" t="s">
        <v>84</v>
      </c>
      <c r="L4" s="56"/>
      <c r="M4" s="7" t="s">
        <v>129</v>
      </c>
      <c r="N4" s="46" t="s">
        <v>130</v>
      </c>
      <c r="O4" s="8" t="s">
        <v>129</v>
      </c>
      <c r="P4" s="59"/>
      <c r="Q4" s="7" t="s">
        <v>106</v>
      </c>
      <c r="R4" s="63"/>
      <c r="S4" s="7" t="s">
        <v>107</v>
      </c>
      <c r="T4" s="63"/>
      <c r="U4" s="8" t="s">
        <v>131</v>
      </c>
      <c r="V4" s="56"/>
      <c r="W4" s="64" t="s">
        <v>42</v>
      </c>
      <c r="X4" s="58"/>
      <c r="Y4" s="7" t="s">
        <v>115</v>
      </c>
      <c r="Z4" s="7" t="s">
        <v>108</v>
      </c>
      <c r="AA4" s="10"/>
      <c r="AB4" s="7" t="s">
        <v>13</v>
      </c>
      <c r="AC4" s="7" t="s">
        <v>116</v>
      </c>
      <c r="AD4" s="7" t="s">
        <v>117</v>
      </c>
      <c r="AE4" s="7" t="s">
        <v>109</v>
      </c>
      <c r="AF4" s="128" t="s">
        <v>118</v>
      </c>
      <c r="AG4" s="10"/>
      <c r="AH4" s="7" t="s">
        <v>66</v>
      </c>
      <c r="AI4" s="7"/>
      <c r="AJ4" s="7"/>
      <c r="AK4" s="59">
        <f>COUNTA(H4:AH4)</f>
        <v>18</v>
      </c>
    </row>
    <row r="5" spans="2:38" ht="10.5" customHeight="1">
      <c r="B5" s="23"/>
      <c r="C5" s="70"/>
      <c r="D5" s="23"/>
      <c r="E5" s="23"/>
      <c r="F5" s="23"/>
      <c r="G5" s="129">
        <f>'1-5期'!F5</f>
        <v>959</v>
      </c>
      <c r="H5" s="23">
        <v>1</v>
      </c>
      <c r="I5" s="1"/>
      <c r="J5" s="4">
        <v>2</v>
      </c>
      <c r="K5" s="23">
        <v>1</v>
      </c>
      <c r="L5" s="13"/>
      <c r="M5" s="23">
        <v>1</v>
      </c>
      <c r="N5" s="23">
        <v>1</v>
      </c>
      <c r="O5" s="23">
        <v>1</v>
      </c>
      <c r="P5" s="1"/>
      <c r="Q5" s="23">
        <v>1</v>
      </c>
      <c r="R5" s="1"/>
      <c r="S5" s="23">
        <v>2</v>
      </c>
      <c r="T5" s="5"/>
      <c r="U5" s="23">
        <v>2</v>
      </c>
      <c r="V5" s="13"/>
      <c r="W5" s="80">
        <v>1</v>
      </c>
      <c r="X5" s="13"/>
      <c r="Y5" s="23">
        <v>2</v>
      </c>
      <c r="Z5" s="23">
        <v>2</v>
      </c>
      <c r="AA5" s="5"/>
      <c r="AB5" s="23">
        <v>1</v>
      </c>
      <c r="AC5" s="23">
        <v>1</v>
      </c>
      <c r="AD5" s="23">
        <v>2</v>
      </c>
      <c r="AE5" s="23">
        <v>2</v>
      </c>
      <c r="AF5" s="80">
        <v>1</v>
      </c>
      <c r="AG5" s="5"/>
      <c r="AH5" s="23">
        <v>1</v>
      </c>
      <c r="AI5" s="23"/>
      <c r="AJ5" s="23"/>
      <c r="AK5" s="1">
        <f t="shared" ref="AK5:AK35" si="0">SUM(H5:AJ5)</f>
        <v>25</v>
      </c>
    </row>
    <row r="6" spans="2:38" ht="10.5" customHeight="1">
      <c r="B6" s="11">
        <v>46</v>
      </c>
      <c r="C6" s="11" t="str">
        <f>'1-5期'!B6</f>
        <v>16.5.21(土）</v>
      </c>
      <c r="D6" s="119" t="str">
        <f>'1-5期'!C6</f>
        <v>天城山</v>
      </c>
      <c r="E6" s="11" t="str">
        <f>'1-5期'!D6</f>
        <v>山口</v>
      </c>
      <c r="F6" s="5" t="str">
        <f>'1-5期'!E6</f>
        <v>〇</v>
      </c>
      <c r="G6" s="130">
        <f>'1-5期'!F6</f>
        <v>30</v>
      </c>
      <c r="H6" s="85"/>
      <c r="I6" s="1"/>
      <c r="J6" s="65"/>
      <c r="K6" s="74"/>
      <c r="L6" s="5"/>
      <c r="M6" s="5"/>
      <c r="N6" s="5"/>
      <c r="O6" s="85"/>
      <c r="P6" s="1"/>
      <c r="Q6" s="85"/>
      <c r="R6" s="1"/>
      <c r="S6" s="85"/>
      <c r="T6" s="1"/>
      <c r="U6" s="85"/>
      <c r="V6" s="5"/>
      <c r="W6" s="74"/>
      <c r="X6" s="5"/>
      <c r="Y6" s="5"/>
      <c r="Z6" s="74"/>
      <c r="AA6" s="5"/>
      <c r="AB6" s="5"/>
      <c r="AC6" s="5"/>
      <c r="AD6" s="5"/>
      <c r="AE6" s="5"/>
      <c r="AF6" s="74"/>
      <c r="AG6" s="5"/>
      <c r="AH6" s="5"/>
      <c r="AI6" s="74"/>
      <c r="AJ6" s="5"/>
      <c r="AK6" s="1">
        <f t="shared" si="0"/>
        <v>0</v>
      </c>
    </row>
    <row r="7" spans="2:38" ht="10.5" customHeight="1">
      <c r="B7" s="11">
        <v>47</v>
      </c>
      <c r="C7" s="11" t="str">
        <f>'1-5期'!B7</f>
        <v>16.10.22（土）</v>
      </c>
      <c r="D7" s="122" t="str">
        <f>'1-5期'!C7</f>
        <v>大峯山・吾妻耶山</v>
      </c>
      <c r="E7" s="11" t="str">
        <f>'1-5期'!D7</f>
        <v>山口</v>
      </c>
      <c r="F7" s="5" t="str">
        <f>'1-5期'!E7</f>
        <v>◎</v>
      </c>
      <c r="G7" s="130">
        <f>'1-5期'!F7</f>
        <v>23</v>
      </c>
      <c r="H7" s="5"/>
      <c r="I7" s="1"/>
      <c r="J7" s="11"/>
      <c r="K7" s="5"/>
      <c r="L7" s="39"/>
      <c r="M7" s="5"/>
      <c r="N7" s="5"/>
      <c r="O7" s="5"/>
      <c r="P7" s="1"/>
      <c r="Q7" s="5"/>
      <c r="R7" s="1"/>
      <c r="S7" s="5"/>
      <c r="T7" s="1"/>
      <c r="U7" s="5"/>
      <c r="V7" s="39"/>
      <c r="W7" s="5"/>
      <c r="X7" s="5"/>
      <c r="Y7" s="5"/>
      <c r="Z7" s="5"/>
      <c r="AA7" s="39"/>
      <c r="AB7" s="5"/>
      <c r="AC7" s="5"/>
      <c r="AD7" s="5"/>
      <c r="AE7" s="5"/>
      <c r="AF7" s="5"/>
      <c r="AG7" s="5"/>
      <c r="AH7" s="5"/>
      <c r="AI7" s="5"/>
      <c r="AJ7" s="5"/>
      <c r="AK7" s="1">
        <f t="shared" si="0"/>
        <v>0</v>
      </c>
    </row>
    <row r="8" spans="2:38" ht="10.5" customHeight="1">
      <c r="B8" s="11">
        <v>48</v>
      </c>
      <c r="C8" s="11" t="str">
        <f>'1-5期'!B8</f>
        <v>17.2.4（土）</v>
      </c>
      <c r="D8" s="122" t="str">
        <f>'1-5期'!C8</f>
        <v>仏果山・経ヶ岳</v>
      </c>
      <c r="E8" s="11" t="str">
        <f>'1-5期'!D8</f>
        <v>山口</v>
      </c>
      <c r="F8" s="5" t="str">
        <f>'1-5期'!E8</f>
        <v>〇</v>
      </c>
      <c r="G8" s="130">
        <f>AR8+'6-8期'!AS8+'9-17期'!BQ8+'18～34期'!BV8+'36～52期'!AL8+'53期～'!AA8</f>
        <v>29</v>
      </c>
      <c r="H8" s="5"/>
      <c r="I8" s="6"/>
      <c r="J8" s="5"/>
      <c r="K8" s="5"/>
      <c r="M8" s="5"/>
      <c r="N8" s="5"/>
      <c r="O8" s="5"/>
      <c r="P8" s="1"/>
      <c r="Q8" s="5"/>
      <c r="R8" s="1"/>
      <c r="S8" s="5"/>
      <c r="T8" s="1"/>
      <c r="U8" s="5"/>
      <c r="W8" s="5"/>
      <c r="X8" s="5"/>
      <c r="Y8" s="5"/>
      <c r="Z8" s="5"/>
      <c r="AB8" s="5"/>
      <c r="AC8" s="5"/>
      <c r="AD8" s="5"/>
      <c r="AE8" s="5"/>
      <c r="AF8" s="5"/>
      <c r="AG8" s="5"/>
      <c r="AH8" s="5"/>
      <c r="AI8" s="5"/>
      <c r="AJ8" s="5"/>
      <c r="AK8" s="1">
        <f t="shared" si="0"/>
        <v>0</v>
      </c>
    </row>
    <row r="9" spans="2:38" ht="10.5" customHeight="1">
      <c r="B9" s="11">
        <v>49</v>
      </c>
      <c r="C9" s="11" t="str">
        <f>'1-5期'!B9</f>
        <v>17.5.27(土）</v>
      </c>
      <c r="D9" s="122" t="str">
        <f>'1-5期'!C9</f>
        <v>入笠山</v>
      </c>
      <c r="E9" s="11" t="str">
        <f>'1-5期'!D9</f>
        <v>山口</v>
      </c>
      <c r="F9" s="5" t="str">
        <f>'1-5期'!E9</f>
        <v>〇</v>
      </c>
      <c r="G9" s="130">
        <f>'1-5期'!F9</f>
        <v>40</v>
      </c>
      <c r="H9" s="5"/>
      <c r="I9" s="5"/>
      <c r="J9" s="5"/>
      <c r="K9" s="5"/>
      <c r="M9" s="5"/>
      <c r="N9" s="5"/>
      <c r="O9" s="5"/>
      <c r="P9" s="1"/>
      <c r="Q9" s="5"/>
      <c r="R9" s="1"/>
      <c r="S9" s="5"/>
      <c r="T9" s="1"/>
      <c r="U9" s="5"/>
      <c r="W9" s="5"/>
      <c r="X9" s="5"/>
      <c r="Y9" s="5"/>
      <c r="Z9" s="5"/>
      <c r="AB9" s="5"/>
      <c r="AC9" s="5"/>
      <c r="AD9" s="5"/>
      <c r="AE9" s="5"/>
      <c r="AF9" s="5"/>
      <c r="AG9" s="5"/>
      <c r="AH9" s="5"/>
      <c r="AI9" s="5"/>
      <c r="AJ9" s="5"/>
      <c r="AK9" s="1">
        <f t="shared" si="0"/>
        <v>0</v>
      </c>
    </row>
    <row r="10" spans="2:38" ht="10.5" customHeight="1">
      <c r="B10" s="5">
        <v>50</v>
      </c>
      <c r="C10" s="11" t="str">
        <f>'1-5期'!B10</f>
        <v>17.9.23（土）</v>
      </c>
      <c r="D10" s="122" t="str">
        <f>'1-5期'!C10</f>
        <v>幕山</v>
      </c>
      <c r="E10" s="11" t="str">
        <f>'1-5期'!D10</f>
        <v>山口</v>
      </c>
      <c r="F10" s="5" t="str">
        <f>'1-5期'!E10</f>
        <v>○</v>
      </c>
      <c r="G10" s="5">
        <f>AR10+'6-8期'!AS10+'9-17期'!BQ10+'18～34期'!BV10+'36～52期'!AL10+'53期～'!AA10</f>
        <v>43</v>
      </c>
      <c r="H10" s="5"/>
      <c r="I10" s="5"/>
      <c r="J10" s="5"/>
      <c r="K10" s="5"/>
      <c r="L10" s="5"/>
      <c r="M10" s="5"/>
      <c r="N10" s="5"/>
      <c r="O10" s="5"/>
      <c r="P10" s="1"/>
      <c r="Q10" s="5"/>
      <c r="R10" s="1"/>
      <c r="S10" s="5">
        <v>1</v>
      </c>
      <c r="T10" s="1"/>
      <c r="U10" s="5"/>
      <c r="V10" s="5"/>
      <c r="W10" s="5"/>
      <c r="X10" s="5"/>
      <c r="Y10" s="5"/>
      <c r="Z10" s="5"/>
      <c r="AA10" s="39"/>
      <c r="AB10" s="5"/>
      <c r="AC10" s="5"/>
      <c r="AD10" s="5"/>
      <c r="AE10" s="5"/>
      <c r="AF10" s="5"/>
      <c r="AG10" s="5"/>
      <c r="AH10" s="5"/>
      <c r="AI10" s="5"/>
      <c r="AJ10" s="5"/>
      <c r="AK10" s="1">
        <f t="shared" si="0"/>
        <v>1</v>
      </c>
    </row>
    <row r="11" spans="2:38" ht="10.5" customHeight="1">
      <c r="B11" s="11">
        <v>51</v>
      </c>
      <c r="C11" s="11" t="str">
        <f>'1-5期'!B11</f>
        <v>18.01.20(土)</v>
      </c>
      <c r="D11" s="122" t="str">
        <f>'1-5期'!C11</f>
        <v>高川山</v>
      </c>
      <c r="E11" s="11" t="str">
        <f>'1-5期'!D11</f>
        <v>山口</v>
      </c>
      <c r="F11" s="5" t="str">
        <f>'1-5期'!E11</f>
        <v>◎</v>
      </c>
      <c r="G11" s="5">
        <f>AR11+'6-8期'!AS11+'9-17期'!BQ11+'18～34期'!BV11+'36～52期'!AL11+'53期～'!AA11</f>
        <v>25</v>
      </c>
      <c r="H11" s="5"/>
      <c r="I11" s="5"/>
      <c r="J11" s="5"/>
      <c r="K11" s="5"/>
      <c r="L11" s="5"/>
      <c r="M11" s="5"/>
      <c r="N11" s="5"/>
      <c r="O11" s="5"/>
      <c r="P11" s="1"/>
      <c r="Q11" s="5"/>
      <c r="R11" s="1"/>
      <c r="S11" s="5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>
        <f t="shared" si="0"/>
        <v>0</v>
      </c>
    </row>
    <row r="12" spans="2:38" ht="10.5" customHeight="1">
      <c r="B12" s="11">
        <v>52</v>
      </c>
      <c r="C12" s="11" t="str">
        <f>'1-5期'!B12</f>
        <v>18.05.19(土）</v>
      </c>
      <c r="D12" s="122" t="str">
        <f>'1-5期'!C12</f>
        <v>櫛形山</v>
      </c>
      <c r="E12" s="11" t="str">
        <f>'1-5期'!D12</f>
        <v>山口</v>
      </c>
      <c r="F12" s="5" t="str">
        <f>'1-5期'!E12</f>
        <v>〇</v>
      </c>
      <c r="G12" s="5">
        <f>AR12+'6-8期'!AS12+'9-17期'!BQ12+'18～34期'!BV12+'36～52期'!AL12+'53期～'!AA12</f>
        <v>28</v>
      </c>
      <c r="H12" s="5"/>
      <c r="I12" s="5"/>
      <c r="J12" s="5"/>
      <c r="K12" s="5"/>
      <c r="L12" s="5"/>
      <c r="M12" s="5"/>
      <c r="N12" s="5"/>
      <c r="O12" s="5"/>
      <c r="P12" s="1"/>
      <c r="Q12" s="5"/>
      <c r="R12" s="1"/>
      <c r="S12" s="5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>
        <f t="shared" si="0"/>
        <v>0</v>
      </c>
    </row>
    <row r="13" spans="2:38" ht="10.5" customHeight="1">
      <c r="B13" s="11">
        <v>53</v>
      </c>
      <c r="C13" s="11" t="str">
        <f>'1-5期'!B13</f>
        <v>18.09.08（土）</v>
      </c>
      <c r="D13" s="122" t="str">
        <f>'1-5期'!C13</f>
        <v>A:谷川岳（中止）</v>
      </c>
      <c r="E13" s="11" t="str">
        <f>'1-5期'!D13</f>
        <v>中止</v>
      </c>
      <c r="F13" s="5" t="str">
        <f>'1-5期'!E13</f>
        <v>●</v>
      </c>
      <c r="G13" s="5">
        <f>AR13+'6-8期'!AS13+'9-17期'!BQ13+'18～34期'!BV13+'36～52期'!AL13+'53期～'!AA13</f>
        <v>0</v>
      </c>
      <c r="H13" s="5"/>
      <c r="I13" s="5"/>
      <c r="J13" s="5"/>
      <c r="K13" s="5"/>
      <c r="L13" s="5"/>
      <c r="M13" s="5"/>
      <c r="N13" s="5"/>
      <c r="O13" s="5"/>
      <c r="P13" s="1"/>
      <c r="Q13" s="5"/>
      <c r="R13" s="1"/>
      <c r="S13" s="5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>
        <f t="shared" si="0"/>
        <v>0</v>
      </c>
    </row>
    <row r="14" spans="2:38" ht="10.5" customHeight="1">
      <c r="B14" s="11">
        <v>53</v>
      </c>
      <c r="C14" s="11" t="str">
        <f>'1-5期'!B14</f>
        <v>18.10.07(日）</v>
      </c>
      <c r="D14" s="122" t="str">
        <f>'1-5期'!C14</f>
        <v>B:妙高山</v>
      </c>
      <c r="E14" s="11" t="str">
        <f>'1-5期'!D14</f>
        <v>磯尾</v>
      </c>
      <c r="F14" s="5" t="str">
        <f>'1-5期'!E14</f>
        <v>●</v>
      </c>
      <c r="G14" s="5">
        <f>AR14+'6-8期'!AS14+'9-17期'!BQ14+'18～34期'!BV14+'36～52期'!AL14+'53期～'!AA14</f>
        <v>21</v>
      </c>
      <c r="H14" s="18"/>
      <c r="I14" s="18"/>
      <c r="J14" s="18"/>
      <c r="K14" s="18"/>
      <c r="L14" s="18"/>
      <c r="M14" s="18"/>
      <c r="N14" s="18"/>
      <c r="O14" s="18"/>
      <c r="P14" s="66"/>
      <c r="Q14" s="18"/>
      <c r="R14" s="66"/>
      <c r="S14" s="18"/>
      <c r="T14" s="1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">
        <f t="shared" si="0"/>
        <v>0</v>
      </c>
    </row>
    <row r="15" spans="2:38" ht="10.5" customHeight="1">
      <c r="B15" s="17">
        <v>54</v>
      </c>
      <c r="C15" s="11" t="str">
        <f>'1-5期'!B15</f>
        <v>19.01.19</v>
      </c>
      <c r="D15" s="122" t="str">
        <f>'1-5期'!C15</f>
        <v>百蔵山</v>
      </c>
      <c r="E15" s="11" t="str">
        <f>'1-5期'!D15</f>
        <v>磯尾</v>
      </c>
      <c r="F15" s="5" t="str">
        <f>'1-5期'!E15</f>
        <v>◎</v>
      </c>
      <c r="G15" s="5">
        <f>AR15+'6-8期'!AS15+'9-17期'!BQ15+'18～34期'!BV15+'36～52期'!AL15+'53期～'!AA15</f>
        <v>26</v>
      </c>
      <c r="H15" s="5"/>
      <c r="I15" s="5"/>
      <c r="J15" s="5"/>
      <c r="K15" s="5"/>
      <c r="L15" s="5"/>
      <c r="M15" s="5"/>
      <c r="N15" s="5"/>
      <c r="O15" s="5"/>
      <c r="P15" s="1"/>
      <c r="Q15" s="5"/>
      <c r="R15" s="1"/>
      <c r="S15" s="5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>
        <f t="shared" si="0"/>
        <v>0</v>
      </c>
    </row>
    <row r="16" spans="2:38" ht="10.5" customHeight="1">
      <c r="B16" s="11">
        <v>55</v>
      </c>
      <c r="C16" s="11" t="str">
        <f>'1-5期'!B16</f>
        <v>19.05.18</v>
      </c>
      <c r="D16" s="122" t="str">
        <f>'1-5期'!C16</f>
        <v>棒ノ折山</v>
      </c>
      <c r="E16" s="11" t="str">
        <f>'1-5期'!D16</f>
        <v>磯尾</v>
      </c>
      <c r="F16" s="5" t="str">
        <f>'1-5期'!E16</f>
        <v>◎</v>
      </c>
      <c r="G16" s="5">
        <f>AR16+'6-8期'!AS16+'9-17期'!BQ16+'18～34期'!BV16+'36～52期'!AL16+'53期～'!AA16</f>
        <v>22</v>
      </c>
      <c r="H16" s="5"/>
      <c r="I16" s="5"/>
      <c r="J16" s="5"/>
      <c r="K16" s="5"/>
      <c r="L16" s="5"/>
      <c r="M16" s="5"/>
      <c r="N16" s="5"/>
      <c r="O16" s="5"/>
      <c r="P16" s="1"/>
      <c r="Q16" s="5"/>
      <c r="R16" s="1"/>
      <c r="S16" s="5"/>
      <c r="T16" s="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">
        <f t="shared" si="0"/>
        <v>0</v>
      </c>
    </row>
    <row r="17" spans="2:37" ht="10.5" customHeight="1">
      <c r="B17" s="17">
        <v>56</v>
      </c>
      <c r="C17" s="11" t="str">
        <f>'1-5期'!B17</f>
        <v>19.09.28</v>
      </c>
      <c r="D17" s="122" t="str">
        <f>'1-5期'!C17</f>
        <v>谷川岳</v>
      </c>
      <c r="E17" s="11" t="str">
        <f>'1-5期'!D17</f>
        <v>磯尾</v>
      </c>
      <c r="F17" s="5" t="str">
        <f>'1-5期'!E17</f>
        <v>〇</v>
      </c>
      <c r="G17" s="5">
        <f>AR17+'6-8期'!AS17+'9-17期'!BQ17+'18～34期'!BV17+'36～52期'!AL17+'53期～'!AA17</f>
        <v>22</v>
      </c>
      <c r="H17" s="5"/>
      <c r="I17" s="5"/>
      <c r="J17" s="5"/>
      <c r="K17" s="5"/>
      <c r="L17" s="5"/>
      <c r="M17" s="5"/>
      <c r="N17" s="5"/>
      <c r="O17" s="5"/>
      <c r="P17" s="1"/>
      <c r="Q17" s="5"/>
      <c r="R17" s="1"/>
      <c r="S17" s="5"/>
      <c r="T17" s="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">
        <f t="shared" si="0"/>
        <v>0</v>
      </c>
    </row>
    <row r="18" spans="2:37" ht="10.5" customHeight="1">
      <c r="B18" s="11">
        <v>57</v>
      </c>
      <c r="C18" s="11" t="str">
        <f>'1-5期'!B18</f>
        <v>20.01.19(土）</v>
      </c>
      <c r="D18" s="122" t="str">
        <f>'1-5期'!C18</f>
        <v>沼津アルプス</v>
      </c>
      <c r="E18" s="11" t="str">
        <f>'1-5期'!D18</f>
        <v>磯尾</v>
      </c>
      <c r="F18" s="5" t="str">
        <f>'1-5期'!E18</f>
        <v>●</v>
      </c>
      <c r="G18" s="5">
        <f>AR18+'6-8期'!AS18+'9-17期'!BQ18+'18～34期'!BV18+'36～52期'!AL18+'53期～'!AA18</f>
        <v>22</v>
      </c>
      <c r="H18" s="5"/>
      <c r="I18" s="5"/>
      <c r="J18" s="5"/>
      <c r="K18" s="5"/>
      <c r="L18" s="5"/>
      <c r="M18" s="5"/>
      <c r="N18" s="5"/>
      <c r="O18" s="5"/>
      <c r="P18" s="1"/>
      <c r="Q18" s="5"/>
      <c r="R18" s="1"/>
      <c r="S18" s="5"/>
      <c r="T18" s="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">
        <f t="shared" si="0"/>
        <v>0</v>
      </c>
    </row>
    <row r="19" spans="2:37" ht="10.5" customHeight="1">
      <c r="B19" s="17">
        <v>58</v>
      </c>
      <c r="C19" s="11" t="str">
        <f>'1-5期'!B19</f>
        <v>20.05.16(土）</v>
      </c>
      <c r="D19" s="122" t="str">
        <f>'1-5期'!C19</f>
        <v>御岳山・大岳山</v>
      </c>
      <c r="E19" s="11" t="str">
        <f>'1-5期'!D19</f>
        <v>中止</v>
      </c>
      <c r="F19" s="5" t="str">
        <f>'1-5期'!E19</f>
        <v>ｺﾛﾅ</v>
      </c>
      <c r="G19" s="5">
        <f>AR19+'6-8期'!AS19+'9-17期'!BQ19+'18～34期'!BV19+'36～52期'!AL19+'53期～'!AA19</f>
        <v>0</v>
      </c>
      <c r="H19" s="5"/>
      <c r="I19" s="5"/>
      <c r="J19" s="5"/>
      <c r="K19" s="5"/>
      <c r="L19" s="5"/>
      <c r="M19" s="5"/>
      <c r="N19" s="5"/>
      <c r="O19" s="5"/>
      <c r="P19" s="1"/>
      <c r="Q19" s="5"/>
      <c r="R19" s="1"/>
      <c r="S19" s="5"/>
      <c r="T19" s="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">
        <f t="shared" si="0"/>
        <v>0</v>
      </c>
    </row>
    <row r="20" spans="2:37" ht="10.5" customHeight="1">
      <c r="B20" s="11">
        <v>59</v>
      </c>
      <c r="C20" s="11" t="str">
        <f>'1-5期'!B20</f>
        <v>20.09.26(土）</v>
      </c>
      <c r="D20" s="122" t="str">
        <f>'1-5期'!C20</f>
        <v>御岳山</v>
      </c>
      <c r="E20" s="11" t="str">
        <f>'1-5期'!D20</f>
        <v>山口他</v>
      </c>
      <c r="F20" s="5" t="str">
        <f>'1-5期'!E20</f>
        <v>●</v>
      </c>
      <c r="G20" s="5">
        <f>AR20+'6-8期'!AS20+'9-17期'!BQ20+'18～34期'!BV20+'36～52期'!AL20+'53期～'!AA20</f>
        <v>29</v>
      </c>
      <c r="H20" s="5"/>
      <c r="I20" s="5"/>
      <c r="J20" s="5"/>
      <c r="K20" s="5"/>
      <c r="L20" s="5"/>
      <c r="M20" s="5"/>
      <c r="N20" s="5"/>
      <c r="O20" s="5"/>
      <c r="P20" s="1"/>
      <c r="Q20" s="5"/>
      <c r="R20" s="1"/>
      <c r="S20" s="5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>
        <f t="shared" si="0"/>
        <v>0</v>
      </c>
    </row>
    <row r="21" spans="2:37" ht="10.5" customHeight="1">
      <c r="B21" s="17">
        <v>60</v>
      </c>
      <c r="C21" s="11" t="str">
        <f>'1-5期'!B21</f>
        <v>21.01.23(土）</v>
      </c>
      <c r="D21" s="122" t="str">
        <f>'1-5期'!C21</f>
        <v>陣馬山</v>
      </c>
      <c r="E21" s="11" t="str">
        <f>'1-5期'!D21</f>
        <v>中止</v>
      </c>
      <c r="F21" s="5" t="str">
        <f>'1-5期'!E21</f>
        <v>ｺﾛﾅ</v>
      </c>
      <c r="G21" s="5">
        <f>AR21+'6-8期'!AS21+'9-17期'!BQ21+'18～34期'!BV21+'36～52期'!AL21+'53期～'!AA21</f>
        <v>0</v>
      </c>
      <c r="H21" s="5"/>
      <c r="I21" s="5"/>
      <c r="J21" s="5"/>
      <c r="K21" s="5"/>
      <c r="L21" s="5"/>
      <c r="M21" s="5"/>
      <c r="N21" s="5"/>
      <c r="O21" s="5"/>
      <c r="P21" s="1"/>
      <c r="Q21" s="5"/>
      <c r="R21" s="1"/>
      <c r="S21" s="5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">
        <f t="shared" si="0"/>
        <v>0</v>
      </c>
    </row>
    <row r="22" spans="2:37" ht="10.5" customHeight="1">
      <c r="B22" s="11">
        <v>61</v>
      </c>
      <c r="C22" s="11" t="str">
        <f>'1-5期'!B22</f>
        <v>21.05.22(土)</v>
      </c>
      <c r="D22" s="122" t="str">
        <f>'1-5期'!C22</f>
        <v>陣馬山</v>
      </c>
      <c r="E22" s="11" t="str">
        <f>'1-5期'!D22</f>
        <v>中止</v>
      </c>
      <c r="F22" s="5" t="str">
        <f>'1-5期'!E22</f>
        <v>ｺﾛﾅ</v>
      </c>
      <c r="G22" s="5">
        <f>AR22+'6-8期'!AS22+'9-17期'!BQ22+'18～34期'!BV22+'36～52期'!AL22+'53期～'!AA22</f>
        <v>0</v>
      </c>
      <c r="H22" s="5"/>
      <c r="I22" s="5"/>
      <c r="J22" s="5"/>
      <c r="K22" s="5"/>
      <c r="L22" s="5"/>
      <c r="M22" s="5"/>
      <c r="N22" s="5"/>
      <c r="O22" s="5"/>
      <c r="P22" s="1"/>
      <c r="Q22" s="5"/>
      <c r="R22" s="1"/>
      <c r="S22" s="5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">
        <f t="shared" si="0"/>
        <v>0</v>
      </c>
    </row>
    <row r="23" spans="2:37" ht="10.5" customHeight="1">
      <c r="B23" s="17">
        <v>62</v>
      </c>
      <c r="C23" s="11" t="str">
        <f>'1-5期'!B23</f>
        <v>21.10.16(土)</v>
      </c>
      <c r="D23" s="122" t="str">
        <f>'1-5期'!C23</f>
        <v>陣馬山</v>
      </c>
      <c r="E23" s="11" t="str">
        <f>'1-5期'!D23</f>
        <v>中止</v>
      </c>
      <c r="F23" s="5" t="str">
        <f>'1-5期'!E23</f>
        <v>ｺﾛﾅ</v>
      </c>
      <c r="G23" s="50">
        <f>AR23+'6-8期'!AS23+'9-17期'!BQ23+'18～34期'!BV23+'36～52期'!AL23+'53期～'!AA23</f>
        <v>0</v>
      </c>
      <c r="H23" s="5"/>
      <c r="I23" s="5"/>
      <c r="J23" s="5"/>
      <c r="K23" s="5"/>
      <c r="L23" s="5"/>
      <c r="M23" s="5"/>
      <c r="N23" s="5"/>
      <c r="O23" s="5"/>
      <c r="P23" s="1"/>
      <c r="Q23" s="5"/>
      <c r="R23" s="1"/>
      <c r="S23" s="5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">
        <f t="shared" si="0"/>
        <v>0</v>
      </c>
    </row>
    <row r="24" spans="2:37" ht="10.5" customHeight="1">
      <c r="B24" s="11">
        <v>63</v>
      </c>
      <c r="C24" s="11" t="str">
        <f>'1-5期'!B24</f>
        <v>22.01.23(土)</v>
      </c>
      <c r="D24" s="122" t="str">
        <f>'1-5期'!C24</f>
        <v>陣馬山</v>
      </c>
      <c r="E24" s="11" t="str">
        <f>'1-5期'!D24</f>
        <v>中止</v>
      </c>
      <c r="F24" s="5" t="str">
        <f>'1-5期'!E24</f>
        <v>ｺﾛﾅ</v>
      </c>
      <c r="G24" s="50">
        <f>AR24+'6-8期'!AS24+'9-17期'!BQ24+'18～34期'!BV24+'36～52期'!AL24+'53期～'!AA24</f>
        <v>0</v>
      </c>
      <c r="H24" s="5"/>
      <c r="I24" s="5"/>
      <c r="J24" s="5"/>
      <c r="K24" s="5"/>
      <c r="L24" s="5"/>
      <c r="M24" s="5"/>
      <c r="N24" s="5"/>
      <c r="O24" s="5"/>
      <c r="P24" s="1"/>
      <c r="Q24" s="5"/>
      <c r="R24" s="1"/>
      <c r="S24" s="5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">
        <f t="shared" si="0"/>
        <v>0</v>
      </c>
    </row>
    <row r="25" spans="2:37" ht="10.5" customHeight="1">
      <c r="B25" s="17">
        <v>64</v>
      </c>
      <c r="C25" s="11" t="str">
        <f>'1-5期'!B25</f>
        <v>21.05.21(土)</v>
      </c>
      <c r="D25" s="122" t="str">
        <f>'1-5期'!C25</f>
        <v>陣馬山</v>
      </c>
      <c r="E25" s="11" t="str">
        <f>'1-5期'!D25</f>
        <v>山口他</v>
      </c>
      <c r="F25" s="5" t="str">
        <f>'1-5期'!E25</f>
        <v>●</v>
      </c>
      <c r="G25" s="50">
        <f>AR25+'6-8期'!AS25+'9-17期'!BQ25+'18～34期'!BV25+'36～52期'!AL25+'53期～'!AA25</f>
        <v>32</v>
      </c>
      <c r="H25" s="18"/>
      <c r="I25" s="5"/>
      <c r="J25" s="18"/>
      <c r="K25" s="18"/>
      <c r="L25" s="18"/>
      <c r="M25" s="18"/>
      <c r="N25" s="18"/>
      <c r="O25" s="18"/>
      <c r="P25" s="5"/>
      <c r="Q25" s="18"/>
      <c r="R25" s="5"/>
      <c r="S25" s="18"/>
      <c r="T25" s="1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">
        <f t="shared" si="0"/>
        <v>0</v>
      </c>
    </row>
    <row r="26" spans="2:37" ht="10.5" customHeight="1">
      <c r="B26" s="11">
        <v>65</v>
      </c>
      <c r="C26" s="11" t="str">
        <f>'1-5期'!B26</f>
        <v>21.10.15(土）</v>
      </c>
      <c r="D26" s="122" t="str">
        <f>'1-5期'!C26</f>
        <v>大山</v>
      </c>
      <c r="E26" s="11" t="str">
        <f>'1-5期'!D26</f>
        <v>山口他</v>
      </c>
      <c r="F26" s="5" t="str">
        <f>'1-5期'!E26</f>
        <v>◎</v>
      </c>
      <c r="G26" s="50">
        <f>AR26+'6-8期'!AS26+'9-17期'!BQ26+'18～34期'!BV26+'36～52期'!AL26+'53期～'!AA26</f>
        <v>25</v>
      </c>
      <c r="H26" s="5"/>
      <c r="I26" s="5"/>
      <c r="J26" s="5"/>
      <c r="K26" s="5"/>
      <c r="L26" s="5"/>
      <c r="M26" s="5"/>
      <c r="N26" s="5"/>
      <c r="O26" s="5"/>
      <c r="P26" s="1"/>
      <c r="Q26" s="5"/>
      <c r="R26" s="1"/>
      <c r="S26" s="5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">
        <f t="shared" si="0"/>
        <v>0</v>
      </c>
    </row>
    <row r="27" spans="2:37" ht="10.5" customHeight="1">
      <c r="B27" s="17">
        <v>66</v>
      </c>
      <c r="C27" s="11">
        <f>'1-5期'!B27</f>
        <v>0</v>
      </c>
      <c r="D27" s="122">
        <f>'1-5期'!C27</f>
        <v>0</v>
      </c>
      <c r="E27" s="11">
        <f>'1-5期'!D27</f>
        <v>0</v>
      </c>
      <c r="F27" s="5">
        <f>'1-5期'!E27</f>
        <v>0</v>
      </c>
      <c r="G27" s="50">
        <f>AR27+'6-8期'!AS27+'9-17期'!BQ27+'18～34期'!BV27+'36～52期'!AL27+'53期～'!AA27</f>
        <v>0</v>
      </c>
      <c r="H27" s="5"/>
      <c r="I27" s="5"/>
      <c r="J27" s="5"/>
      <c r="K27" s="5"/>
      <c r="L27" s="5"/>
      <c r="M27" s="5"/>
      <c r="N27" s="5"/>
      <c r="O27" s="5"/>
      <c r="P27" s="1"/>
      <c r="Q27" s="5"/>
      <c r="R27" s="1"/>
      <c r="S27" s="5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">
        <f t="shared" si="0"/>
        <v>0</v>
      </c>
    </row>
    <row r="28" spans="2:37" ht="10.5" customHeight="1">
      <c r="B28" s="11">
        <v>67</v>
      </c>
      <c r="C28" s="11">
        <f>'1-5期'!B28</f>
        <v>0</v>
      </c>
      <c r="D28" s="122">
        <f>'1-5期'!C28</f>
        <v>0</v>
      </c>
      <c r="E28" s="11">
        <f>'1-5期'!D28</f>
        <v>0</v>
      </c>
      <c r="F28" s="5">
        <f>'1-5期'!E28</f>
        <v>0</v>
      </c>
      <c r="G28" s="50">
        <f>AR28+'6-8期'!AS28+'9-17期'!BQ28+'18～34期'!BV28+'36～52期'!AL28+'53期～'!AA28</f>
        <v>0</v>
      </c>
      <c r="H28" s="5"/>
      <c r="I28" s="5"/>
      <c r="J28" s="5"/>
      <c r="K28" s="5"/>
      <c r="L28" s="5"/>
      <c r="M28" s="5"/>
      <c r="N28" s="5"/>
      <c r="O28" s="5"/>
      <c r="P28" s="1"/>
      <c r="Q28" s="5"/>
      <c r="R28" s="1"/>
      <c r="S28" s="5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">
        <f t="shared" si="0"/>
        <v>0</v>
      </c>
    </row>
    <row r="29" spans="2:37" ht="10.5" customHeight="1">
      <c r="B29" s="17">
        <v>68</v>
      </c>
      <c r="C29" s="11">
        <f>'1-5期'!B29</f>
        <v>0</v>
      </c>
      <c r="D29" s="122">
        <f>'1-5期'!C29</f>
        <v>0</v>
      </c>
      <c r="E29" s="11">
        <f>'1-5期'!D29</f>
        <v>0</v>
      </c>
      <c r="F29" s="5">
        <f>'1-5期'!E29</f>
        <v>0</v>
      </c>
      <c r="G29" s="50">
        <f>AR29+'6-8期'!AS29+'9-17期'!BQ29+'18～34期'!BV29+'36～52期'!AL29+'53期～'!AA29</f>
        <v>0</v>
      </c>
      <c r="H29" s="5"/>
      <c r="I29" s="5"/>
      <c r="J29" s="5"/>
      <c r="K29" s="5"/>
      <c r="L29" s="5"/>
      <c r="M29" s="5"/>
      <c r="N29" s="5"/>
      <c r="O29" s="5"/>
      <c r="P29" s="1"/>
      <c r="Q29" s="5"/>
      <c r="R29" s="1"/>
      <c r="S29" s="5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">
        <f t="shared" si="0"/>
        <v>0</v>
      </c>
    </row>
    <row r="30" spans="2:37" ht="10.5" customHeight="1">
      <c r="B30" s="11">
        <v>69</v>
      </c>
      <c r="C30" s="11">
        <f>'1-5期'!B30</f>
        <v>0</v>
      </c>
      <c r="D30" s="122">
        <f>'1-5期'!C30</f>
        <v>0</v>
      </c>
      <c r="E30" s="11">
        <f>'1-5期'!D30</f>
        <v>0</v>
      </c>
      <c r="F30" s="5">
        <f>'1-5期'!E30</f>
        <v>0</v>
      </c>
      <c r="G30" s="50">
        <f>AR30+'6-8期'!AS30+'9-17期'!BQ30+'18～34期'!BV30+'36～52期'!AL30+'53期～'!AA30</f>
        <v>0</v>
      </c>
      <c r="H30" s="5"/>
      <c r="I30" s="5"/>
      <c r="J30" s="5"/>
      <c r="K30" s="5"/>
      <c r="L30" s="5"/>
      <c r="M30" s="5"/>
      <c r="N30" s="5"/>
      <c r="O30" s="5"/>
      <c r="P30" s="1"/>
      <c r="Q30" s="5"/>
      <c r="R30" s="1"/>
      <c r="S30" s="5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">
        <f t="shared" si="0"/>
        <v>0</v>
      </c>
    </row>
    <row r="31" spans="2:37" ht="10.5" customHeight="1">
      <c r="B31" s="17">
        <v>70</v>
      </c>
      <c r="C31" s="11">
        <f>'1-5期'!B31</f>
        <v>0</v>
      </c>
      <c r="D31" s="122">
        <f>'1-5期'!C31</f>
        <v>0</v>
      </c>
      <c r="E31" s="11">
        <f>'1-5期'!D31</f>
        <v>0</v>
      </c>
      <c r="F31" s="5">
        <f>'1-5期'!E31</f>
        <v>0</v>
      </c>
      <c r="G31" s="50">
        <f>AR31+'6-8期'!AS31+'9-17期'!BQ31+'18～34期'!BV31+'36～52期'!AL31+'53期～'!AA31</f>
        <v>0</v>
      </c>
      <c r="H31" s="5"/>
      <c r="I31" s="5"/>
      <c r="J31" s="5"/>
      <c r="K31" s="5"/>
      <c r="L31" s="5"/>
      <c r="M31" s="5"/>
      <c r="N31" s="5"/>
      <c r="O31" s="5"/>
      <c r="P31" s="1"/>
      <c r="Q31" s="5"/>
      <c r="R31" s="1"/>
      <c r="S31" s="5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">
        <f t="shared" si="0"/>
        <v>0</v>
      </c>
    </row>
    <row r="32" spans="2:37" ht="10.5" customHeight="1">
      <c r="B32" s="11">
        <v>71</v>
      </c>
      <c r="C32" s="11">
        <f>'1-5期'!B32</f>
        <v>0</v>
      </c>
      <c r="D32" s="122">
        <f>'1-5期'!C32</f>
        <v>0</v>
      </c>
      <c r="E32" s="11">
        <f>'1-5期'!D32</f>
        <v>0</v>
      </c>
      <c r="F32" s="5">
        <f>'1-5期'!E32</f>
        <v>0</v>
      </c>
      <c r="G32" s="50">
        <f>AR32+'6-8期'!AS32+'9-17期'!BQ32+'18～34期'!BV32+'36～52期'!AL32+'53期～'!AA32</f>
        <v>0</v>
      </c>
      <c r="H32" s="5"/>
      <c r="I32" s="5"/>
      <c r="J32" s="5"/>
      <c r="K32" s="5"/>
      <c r="L32" s="5"/>
      <c r="M32" s="5"/>
      <c r="N32" s="5"/>
      <c r="O32" s="5"/>
      <c r="P32" s="1"/>
      <c r="Q32" s="5"/>
      <c r="R32" s="1"/>
      <c r="S32" s="5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">
        <f t="shared" si="0"/>
        <v>0</v>
      </c>
    </row>
    <row r="33" spans="2:37" ht="10.5" customHeight="1">
      <c r="B33" s="17">
        <v>72</v>
      </c>
      <c r="C33" s="11">
        <f>'1-5期'!B33</f>
        <v>0</v>
      </c>
      <c r="D33" s="122">
        <f>'1-5期'!C33</f>
        <v>0</v>
      </c>
      <c r="E33" s="11">
        <f>'1-5期'!D33</f>
        <v>0</v>
      </c>
      <c r="F33" s="5">
        <f>'1-5期'!E33</f>
        <v>0</v>
      </c>
      <c r="G33" s="50">
        <f>AR33+'6-8期'!AS33+'9-17期'!BQ33+'18～34期'!BV33+'36～52期'!AL33+'53期～'!AA33</f>
        <v>0</v>
      </c>
      <c r="H33" s="5"/>
      <c r="I33" s="5"/>
      <c r="J33" s="5"/>
      <c r="K33" s="5"/>
      <c r="L33" s="5"/>
      <c r="M33" s="5"/>
      <c r="N33" s="5"/>
      <c r="O33" s="5"/>
      <c r="P33" s="1"/>
      <c r="Q33" s="5"/>
      <c r="R33" s="1"/>
      <c r="S33" s="5"/>
      <c r="T33" s="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">
        <f t="shared" si="0"/>
        <v>0</v>
      </c>
    </row>
    <row r="34" spans="2:37" ht="10.5" customHeight="1">
      <c r="B34" s="11">
        <v>73</v>
      </c>
      <c r="C34" s="11">
        <f>'1-5期'!B34</f>
        <v>0</v>
      </c>
      <c r="D34" s="122">
        <f>'1-5期'!C34</f>
        <v>0</v>
      </c>
      <c r="E34" s="11">
        <f>'1-5期'!D34</f>
        <v>0</v>
      </c>
      <c r="F34" s="5">
        <f>'1-5期'!E34</f>
        <v>0</v>
      </c>
      <c r="G34" s="50">
        <f>AR34+'6-8期'!AS34+'9-17期'!BQ34+'18～34期'!BV34+'36～52期'!AL34+'53期～'!AA34</f>
        <v>0</v>
      </c>
      <c r="H34" s="5"/>
      <c r="I34" s="5"/>
      <c r="J34" s="5"/>
      <c r="K34" s="5"/>
      <c r="L34" s="5"/>
      <c r="M34" s="5"/>
      <c r="N34" s="5"/>
      <c r="O34" s="5"/>
      <c r="P34" s="1"/>
      <c r="Q34" s="5"/>
      <c r="R34" s="1"/>
      <c r="S34" s="5"/>
      <c r="T34" s="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">
        <f t="shared" si="0"/>
        <v>0</v>
      </c>
    </row>
    <row r="35" spans="2:37" ht="10.5" customHeight="1">
      <c r="B35" s="17">
        <v>74</v>
      </c>
      <c r="C35" s="11">
        <f>'1-5期'!B35</f>
        <v>0</v>
      </c>
      <c r="D35" s="122">
        <f>'1-5期'!C35</f>
        <v>0</v>
      </c>
      <c r="E35" s="11">
        <f>'1-5期'!D35</f>
        <v>0</v>
      </c>
      <c r="F35" s="5">
        <f>'1-5期'!E35</f>
        <v>0</v>
      </c>
      <c r="G35" s="50">
        <f>AR35+'6-8期'!AS35+'9-17期'!BQ35+'18～34期'!BV35+'36～52期'!AL35+'53期～'!AA35</f>
        <v>0</v>
      </c>
      <c r="H35" s="5"/>
      <c r="I35" s="5"/>
      <c r="J35" s="5"/>
      <c r="K35" s="5"/>
      <c r="L35" s="5"/>
      <c r="M35" s="5"/>
      <c r="N35" s="5"/>
      <c r="O35" s="5"/>
      <c r="P35" s="1"/>
      <c r="Q35" s="5"/>
      <c r="R35" s="1"/>
      <c r="S35" s="5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">
        <f t="shared" si="0"/>
        <v>0</v>
      </c>
    </row>
    <row r="36" spans="2:37" ht="10.5" customHeight="1">
      <c r="B36" s="11">
        <v>75</v>
      </c>
      <c r="C36" s="11">
        <f>'1-5期'!B36</f>
        <v>0</v>
      </c>
      <c r="D36" s="122">
        <f>'1-5期'!C36</f>
        <v>0</v>
      </c>
      <c r="E36" s="11">
        <f>'1-5期'!D36</f>
        <v>0</v>
      </c>
      <c r="F36" s="5">
        <f>'1-5期'!E36</f>
        <v>0</v>
      </c>
      <c r="G36" s="50">
        <f>AR36+'6-8期'!AS36+'9-17期'!BQ36+'18～34期'!BV36+'36～52期'!AL36+'53期～'!AA36</f>
        <v>0</v>
      </c>
      <c r="H36" s="5"/>
      <c r="I36" s="5"/>
      <c r="J36" s="5"/>
      <c r="K36" s="5"/>
      <c r="L36" s="5"/>
      <c r="M36" s="5"/>
      <c r="N36" s="5"/>
      <c r="O36" s="5"/>
      <c r="P36" s="1"/>
      <c r="Q36" s="5"/>
      <c r="R36" s="1"/>
      <c r="S36" s="5"/>
      <c r="T36" s="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">
        <f t="shared" ref="AK36:AK54" si="1">SUM(H36:AJ36)</f>
        <v>0</v>
      </c>
    </row>
    <row r="37" spans="2:37" ht="10.5" customHeight="1">
      <c r="B37" s="17">
        <v>76</v>
      </c>
      <c r="C37" s="11">
        <f>'1-5期'!B37</f>
        <v>0</v>
      </c>
      <c r="D37" s="122">
        <f>'1-5期'!C37</f>
        <v>0</v>
      </c>
      <c r="E37" s="11">
        <f>'1-5期'!D37</f>
        <v>0</v>
      </c>
      <c r="F37" s="5">
        <f>'1-5期'!E37</f>
        <v>0</v>
      </c>
      <c r="G37" s="50">
        <f>AR37+'6-8期'!AS37+'9-17期'!BQ37+'18～34期'!BV37+'36～52期'!AL37+'53期～'!AA37</f>
        <v>0</v>
      </c>
      <c r="H37" s="5"/>
      <c r="I37" s="5"/>
      <c r="J37" s="5"/>
      <c r="K37" s="5"/>
      <c r="L37" s="5"/>
      <c r="M37" s="5"/>
      <c r="N37" s="5"/>
      <c r="O37" s="5"/>
      <c r="P37" s="1"/>
      <c r="Q37" s="5"/>
      <c r="R37" s="1"/>
      <c r="S37" s="5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">
        <f t="shared" si="1"/>
        <v>0</v>
      </c>
    </row>
    <row r="38" spans="2:37" ht="10.5" customHeight="1">
      <c r="B38" s="11">
        <v>77</v>
      </c>
      <c r="C38" s="11">
        <f>'1-5期'!B38</f>
        <v>0</v>
      </c>
      <c r="D38" s="122">
        <f>'1-5期'!C38</f>
        <v>0</v>
      </c>
      <c r="E38" s="11">
        <f>'1-5期'!D38</f>
        <v>0</v>
      </c>
      <c r="F38" s="5">
        <f>'1-5期'!E38</f>
        <v>0</v>
      </c>
      <c r="G38" s="50">
        <f>AR38+'6-8期'!AS38+'9-17期'!BQ38+'18～34期'!BV38+'36～52期'!AL38+'53期～'!AA38</f>
        <v>0</v>
      </c>
      <c r="H38" s="18"/>
      <c r="I38" s="18"/>
      <c r="J38" s="18"/>
      <c r="K38" s="18"/>
      <c r="L38" s="18"/>
      <c r="M38" s="18"/>
      <c r="N38" s="18"/>
      <c r="O38" s="18"/>
      <c r="P38" s="1"/>
      <c r="Q38" s="18"/>
      <c r="R38" s="1"/>
      <c r="S38" s="18"/>
      <c r="T38" s="1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">
        <f t="shared" si="1"/>
        <v>0</v>
      </c>
    </row>
    <row r="39" spans="2:37" ht="10.5" customHeight="1">
      <c r="B39" s="17">
        <v>78</v>
      </c>
      <c r="C39" s="11">
        <f>'1-5期'!B39</f>
        <v>0</v>
      </c>
      <c r="D39" s="122">
        <f>'1-5期'!C39</f>
        <v>0</v>
      </c>
      <c r="E39" s="11">
        <f>'1-5期'!D39</f>
        <v>0</v>
      </c>
      <c r="F39" s="5">
        <f>'1-5期'!E39</f>
        <v>0</v>
      </c>
      <c r="G39" s="50">
        <f>AR39+'6-8期'!AS39+'9-17期'!BQ39+'18～34期'!BV39+'36～52期'!AL39+'53期～'!AA39</f>
        <v>0</v>
      </c>
      <c r="H39" s="5"/>
      <c r="I39" s="5"/>
      <c r="J39" s="5"/>
      <c r="K39" s="5"/>
      <c r="L39" s="5"/>
      <c r="M39" s="5"/>
      <c r="N39" s="5"/>
      <c r="O39" s="5"/>
      <c r="P39" s="1"/>
      <c r="Q39" s="5"/>
      <c r="R39" s="1"/>
      <c r="S39" s="5"/>
      <c r="T39" s="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">
        <f t="shared" si="1"/>
        <v>0</v>
      </c>
    </row>
    <row r="40" spans="2:37" ht="10.5" customHeight="1">
      <c r="B40" s="11"/>
      <c r="C40" s="11"/>
      <c r="D40" s="11"/>
      <c r="E40" s="11"/>
      <c r="F40" s="21"/>
      <c r="G40" s="50">
        <f>AR40+'6-8期'!AS40+'9-17期'!BQ40+'18～34期'!BV40+'36～52期'!AL40+'53期～'!AA40</f>
        <v>0</v>
      </c>
      <c r="H40" s="5"/>
      <c r="I40" s="5"/>
      <c r="J40" s="5"/>
      <c r="K40" s="5"/>
      <c r="L40" s="5"/>
      <c r="M40" s="5"/>
      <c r="N40" s="5"/>
      <c r="O40" s="5"/>
      <c r="P40" s="1"/>
      <c r="Q40" s="5"/>
      <c r="R40" s="1"/>
      <c r="S40" s="5"/>
      <c r="T40" s="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">
        <f t="shared" si="1"/>
        <v>0</v>
      </c>
    </row>
    <row r="41" spans="2:37" ht="10.5" customHeight="1">
      <c r="B41" s="11"/>
      <c r="C41" s="11"/>
      <c r="D41" s="11"/>
      <c r="E41" s="11"/>
      <c r="F41" s="5"/>
      <c r="G41" s="50">
        <f>AR41+'6-8期'!AS41+'9-17期'!BQ41+'18～34期'!BV41+'36～52期'!AL41+'53期～'!AA41</f>
        <v>0</v>
      </c>
      <c r="H41" s="5"/>
      <c r="I41" s="5"/>
      <c r="J41" s="5"/>
      <c r="K41" s="5"/>
      <c r="L41" s="5"/>
      <c r="M41" s="5"/>
      <c r="N41" s="5"/>
      <c r="O41" s="5"/>
      <c r="P41" s="1"/>
      <c r="Q41" s="5"/>
      <c r="R41" s="1"/>
      <c r="S41" s="5"/>
      <c r="T41" s="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">
        <f t="shared" si="1"/>
        <v>0</v>
      </c>
    </row>
    <row r="42" spans="2:37" ht="10.5" customHeight="1">
      <c r="B42" s="11"/>
      <c r="C42" s="11"/>
      <c r="D42" s="11"/>
      <c r="E42" s="11"/>
      <c r="F42" s="5"/>
      <c r="G42" s="50">
        <f>AR42+'6-8期'!AS42+'9-17期'!BQ42+'18～34期'!BV42+'36～52期'!AL42+'53期～'!AA42</f>
        <v>0</v>
      </c>
      <c r="H42" s="5"/>
      <c r="I42" s="5"/>
      <c r="J42" s="5"/>
      <c r="K42" s="5"/>
      <c r="L42" s="5"/>
      <c r="M42" s="5"/>
      <c r="N42" s="5"/>
      <c r="O42" s="5"/>
      <c r="P42" s="1"/>
      <c r="Q42" s="5"/>
      <c r="R42" s="1"/>
      <c r="S42" s="5"/>
      <c r="T42" s="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">
        <f t="shared" si="1"/>
        <v>0</v>
      </c>
    </row>
    <row r="43" spans="2:37" ht="10.5" customHeight="1">
      <c r="B43" s="11"/>
      <c r="C43" s="11"/>
      <c r="D43" s="11"/>
      <c r="E43" s="11"/>
      <c r="F43" s="5"/>
      <c r="G43" s="50">
        <f>AR43+'6-8期'!AS43+'9-17期'!BQ43+'18～34期'!BV43+'36～52期'!AL43+'53期～'!AA43</f>
        <v>0</v>
      </c>
      <c r="H43" s="5"/>
      <c r="I43" s="5"/>
      <c r="J43" s="5"/>
      <c r="K43" s="5"/>
      <c r="L43" s="5"/>
      <c r="M43" s="5"/>
      <c r="N43" s="5"/>
      <c r="O43" s="5"/>
      <c r="P43" s="1"/>
      <c r="Q43" s="5"/>
      <c r="R43" s="1"/>
      <c r="S43" s="5"/>
      <c r="T43" s="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">
        <f t="shared" si="1"/>
        <v>0</v>
      </c>
    </row>
    <row r="44" spans="2:37" ht="10.5" customHeight="1">
      <c r="B44" s="11"/>
      <c r="C44" s="11"/>
      <c r="D44" s="11"/>
      <c r="E44" s="11"/>
      <c r="F44" s="5"/>
      <c r="G44" s="50">
        <f>AR44+'6-8期'!AS44+'9-17期'!BQ44+'18～34期'!BV44+'36～52期'!AL44+'53期～'!AA44</f>
        <v>0</v>
      </c>
      <c r="H44" s="5"/>
      <c r="I44" s="5"/>
      <c r="J44" s="5"/>
      <c r="K44" s="5"/>
      <c r="L44" s="5"/>
      <c r="M44" s="5"/>
      <c r="N44" s="5"/>
      <c r="O44" s="5"/>
      <c r="P44" s="1"/>
      <c r="Q44" s="5"/>
      <c r="R44" s="1"/>
      <c r="S44" s="5"/>
      <c r="T44" s="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">
        <f t="shared" si="1"/>
        <v>0</v>
      </c>
    </row>
    <row r="45" spans="2:37" ht="10.5" customHeight="1">
      <c r="B45" s="11"/>
      <c r="C45" s="11"/>
      <c r="D45" s="11"/>
      <c r="E45" s="11"/>
      <c r="F45" s="5"/>
      <c r="G45" s="50">
        <f>AR45+'6-8期'!AS45+'9-17期'!BQ45+'18～34期'!BV45+'36～52期'!AL45+'53期～'!AA45</f>
        <v>0</v>
      </c>
      <c r="H45" s="5"/>
      <c r="I45" s="5"/>
      <c r="J45" s="5"/>
      <c r="K45" s="5"/>
      <c r="L45" s="5"/>
      <c r="M45" s="5"/>
      <c r="N45" s="5"/>
      <c r="O45" s="5"/>
      <c r="P45" s="1"/>
      <c r="Q45" s="5"/>
      <c r="R45" s="1"/>
      <c r="S45" s="5"/>
      <c r="T45" s="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">
        <f t="shared" si="1"/>
        <v>0</v>
      </c>
    </row>
    <row r="46" spans="2:37" ht="10.5" customHeight="1">
      <c r="B46" s="11"/>
      <c r="C46" s="11"/>
      <c r="D46" s="11"/>
      <c r="E46" s="11"/>
      <c r="F46" s="5"/>
      <c r="G46" s="50">
        <f>AR46+'6-8期'!AS46+'9-17期'!BQ46+'18～34期'!BV46+'36～52期'!AL46+'53期～'!AA46</f>
        <v>0</v>
      </c>
      <c r="H46" s="5"/>
      <c r="I46" s="5"/>
      <c r="J46" s="5"/>
      <c r="K46" s="5"/>
      <c r="L46" s="5"/>
      <c r="M46" s="5"/>
      <c r="N46" s="5"/>
      <c r="O46" s="5"/>
      <c r="P46" s="1"/>
      <c r="Q46" s="5"/>
      <c r="R46" s="1"/>
      <c r="S46" s="5"/>
      <c r="T46" s="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">
        <f t="shared" si="1"/>
        <v>0</v>
      </c>
    </row>
    <row r="47" spans="2:37" ht="10.5" customHeight="1">
      <c r="B47" s="11"/>
      <c r="C47" s="11"/>
      <c r="D47" s="11"/>
      <c r="E47" s="11"/>
      <c r="F47" s="5"/>
      <c r="G47" s="50">
        <f>AR47+'6-8期'!AS47+'9-17期'!BQ47+'18～34期'!BV47+'36～52期'!AL47+'53期～'!AA47</f>
        <v>0</v>
      </c>
      <c r="H47" s="5"/>
      <c r="I47" s="5"/>
      <c r="J47" s="5"/>
      <c r="K47" s="5"/>
      <c r="L47" s="5"/>
      <c r="M47" s="5"/>
      <c r="N47" s="5"/>
      <c r="O47" s="5"/>
      <c r="P47" s="1"/>
      <c r="Q47" s="5"/>
      <c r="R47" s="1"/>
      <c r="S47" s="5"/>
      <c r="T47" s="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">
        <f t="shared" si="1"/>
        <v>0</v>
      </c>
    </row>
    <row r="48" spans="2:37" ht="10.5" customHeight="1">
      <c r="B48" s="11"/>
      <c r="C48" s="11"/>
      <c r="D48" s="11"/>
      <c r="E48" s="11"/>
      <c r="F48" s="5"/>
      <c r="G48" s="50">
        <f>AR48+'6-8期'!AS48+'9-17期'!BQ48+'18～34期'!BV48+'36～52期'!AL48+'53期～'!AA48</f>
        <v>0</v>
      </c>
      <c r="H48" s="18"/>
      <c r="I48" s="5"/>
      <c r="J48" s="18"/>
      <c r="K48" s="18"/>
      <c r="L48" s="18"/>
      <c r="M48" s="18"/>
      <c r="N48" s="18"/>
      <c r="O48" s="18"/>
      <c r="P48" s="5"/>
      <c r="Q48" s="18"/>
      <c r="R48" s="5"/>
      <c r="S48" s="18"/>
      <c r="T48" s="1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">
        <f t="shared" si="1"/>
        <v>0</v>
      </c>
    </row>
    <row r="49" spans="2:37" ht="10.5" customHeight="1">
      <c r="B49" s="24"/>
      <c r="C49" s="17"/>
      <c r="D49" s="17"/>
      <c r="E49" s="17"/>
      <c r="F49" s="5"/>
      <c r="G49" s="50">
        <f>AR49+'6-8期'!AS49+'9-17期'!BQ49+'18～34期'!BV49+'36～52期'!AL49+'53期～'!AA49</f>
        <v>0</v>
      </c>
      <c r="H49" s="5"/>
      <c r="I49" s="5"/>
      <c r="J49" s="5"/>
      <c r="K49" s="5"/>
      <c r="L49" s="5"/>
      <c r="M49" s="5"/>
      <c r="N49" s="5"/>
      <c r="O49" s="5"/>
      <c r="P49" s="1"/>
      <c r="Q49" s="5"/>
      <c r="R49" s="1"/>
      <c r="S49" s="5"/>
      <c r="T49" s="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">
        <f t="shared" si="1"/>
        <v>0</v>
      </c>
    </row>
    <row r="50" spans="2:37" ht="10.5" customHeight="1">
      <c r="B50" s="25"/>
      <c r="C50" s="11"/>
      <c r="D50" s="11"/>
      <c r="E50" s="11"/>
      <c r="F50" s="5"/>
      <c r="G50" s="50">
        <f>AR50+'6-8期'!AS50+'9-17期'!BQ50+'18～34期'!BV50+'36～52期'!AL50+'53期～'!AA50</f>
        <v>0</v>
      </c>
      <c r="H50" s="5"/>
      <c r="I50" s="5"/>
      <c r="J50" s="5"/>
      <c r="K50" s="5"/>
      <c r="L50" s="5"/>
      <c r="M50" s="5"/>
      <c r="N50" s="5"/>
      <c r="O50" s="5"/>
      <c r="P50" s="1"/>
      <c r="Q50" s="5"/>
      <c r="R50" s="1"/>
      <c r="S50" s="5"/>
      <c r="T50" s="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">
        <f t="shared" si="1"/>
        <v>0</v>
      </c>
    </row>
    <row r="51" spans="2:37" ht="10.5" customHeight="1">
      <c r="B51" s="11"/>
      <c r="C51" s="11"/>
      <c r="D51" s="11"/>
      <c r="E51" s="11"/>
      <c r="F51" s="5"/>
      <c r="G51" s="50">
        <f>AR51+'6-8期'!AS51+'9-17期'!BQ51+'18～34期'!BV51+'36～52期'!AL51+'53期～'!AA51</f>
        <v>0</v>
      </c>
      <c r="H51" s="5"/>
      <c r="I51" s="5"/>
      <c r="J51" s="5"/>
      <c r="K51" s="5"/>
      <c r="L51" s="5"/>
      <c r="M51" s="5"/>
      <c r="N51" s="5"/>
      <c r="O51" s="5"/>
      <c r="P51" s="1"/>
      <c r="Q51" s="5"/>
      <c r="R51" s="1"/>
      <c r="S51" s="5"/>
      <c r="T51" s="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">
        <f t="shared" si="1"/>
        <v>0</v>
      </c>
    </row>
    <row r="52" spans="2:37" ht="10.5" customHeight="1">
      <c r="B52" s="11"/>
      <c r="C52" s="11"/>
      <c r="D52" s="11"/>
      <c r="E52" s="11"/>
      <c r="F52" s="5"/>
      <c r="G52" s="50">
        <f>AR52+'6-8期'!AS52+'9-17期'!BQ52+'18～34期'!BV52+'36～52期'!AL52+'53期～'!AA52</f>
        <v>0</v>
      </c>
      <c r="H52" s="5"/>
      <c r="I52" s="5"/>
      <c r="J52" s="5"/>
      <c r="K52" s="5"/>
      <c r="L52" s="5"/>
      <c r="M52" s="5"/>
      <c r="N52" s="5"/>
      <c r="O52" s="5"/>
      <c r="P52" s="1"/>
      <c r="Q52" s="5"/>
      <c r="R52" s="1"/>
      <c r="S52" s="5"/>
      <c r="T52" s="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">
        <f t="shared" si="1"/>
        <v>0</v>
      </c>
    </row>
    <row r="53" spans="2:37" ht="10.5" customHeight="1">
      <c r="B53" s="11"/>
      <c r="C53" s="11"/>
      <c r="D53" s="11"/>
      <c r="E53" s="11"/>
      <c r="F53" s="5"/>
      <c r="G53" s="50">
        <f>AR53+'6-8期'!AS53+'9-17期'!BQ53+'18～34期'!BV53+'36～52期'!AL53+'53期～'!AA53</f>
        <v>0</v>
      </c>
      <c r="H53" s="5"/>
      <c r="I53" s="5"/>
      <c r="J53" s="5"/>
      <c r="K53" s="5"/>
      <c r="L53" s="5"/>
      <c r="M53" s="5"/>
      <c r="N53" s="5"/>
      <c r="O53" s="5"/>
      <c r="P53" s="1"/>
      <c r="Q53" s="5"/>
      <c r="R53" s="1"/>
      <c r="S53" s="5"/>
      <c r="T53" s="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">
        <f t="shared" si="1"/>
        <v>0</v>
      </c>
    </row>
    <row r="54" spans="2:37" ht="10.5" customHeight="1">
      <c r="B54" s="11"/>
      <c r="C54" s="11"/>
      <c r="D54" s="11"/>
      <c r="E54" s="11"/>
      <c r="F54" s="5"/>
      <c r="G54" s="50">
        <f>AR54+'6-8期'!AS54+'9-17期'!BQ54+'18～34期'!BV54+'36～52期'!AL54+'53期～'!AA54</f>
        <v>0</v>
      </c>
      <c r="H54" s="23"/>
      <c r="I54" s="5"/>
      <c r="J54" s="23"/>
      <c r="K54" s="23"/>
      <c r="L54" s="5"/>
      <c r="M54" s="23"/>
      <c r="N54" s="23"/>
      <c r="O54" s="23"/>
      <c r="P54" s="1"/>
      <c r="Q54" s="23"/>
      <c r="R54" s="1"/>
      <c r="S54" s="23"/>
      <c r="T54" s="1"/>
      <c r="U54" s="23"/>
      <c r="V54" s="5"/>
      <c r="W54" s="23"/>
      <c r="X54" s="5"/>
      <c r="Y54" s="23"/>
      <c r="Z54" s="5"/>
      <c r="AA54" s="5"/>
      <c r="AB54" s="23"/>
      <c r="AC54" s="23"/>
      <c r="AD54" s="23"/>
      <c r="AE54" s="23"/>
      <c r="AF54" s="23"/>
      <c r="AG54" s="5"/>
      <c r="AH54" s="23"/>
      <c r="AI54" s="23"/>
      <c r="AJ54" s="5"/>
      <c r="AK54" s="1">
        <f t="shared" si="1"/>
        <v>0</v>
      </c>
    </row>
    <row r="55" spans="2:37" s="33" customFormat="1" ht="10.5" customHeight="1">
      <c r="B55" s="22"/>
      <c r="C55" s="27"/>
      <c r="D55" s="28" t="s">
        <v>23</v>
      </c>
      <c r="E55" s="28"/>
      <c r="F55" s="5"/>
      <c r="G55" s="61">
        <f>SUM(G5:G54)</f>
        <v>1376</v>
      </c>
      <c r="H55" s="61">
        <f t="shared" ref="H55:AJ55" si="2">SUM(H5:H54)</f>
        <v>1</v>
      </c>
      <c r="I55" s="61">
        <f t="shared" si="2"/>
        <v>0</v>
      </c>
      <c r="J55" s="61">
        <f t="shared" si="2"/>
        <v>2</v>
      </c>
      <c r="K55" s="61">
        <f t="shared" si="2"/>
        <v>1</v>
      </c>
      <c r="L55" s="61">
        <f t="shared" si="2"/>
        <v>0</v>
      </c>
      <c r="M55" s="61">
        <f t="shared" si="2"/>
        <v>1</v>
      </c>
      <c r="N55" s="61">
        <f t="shared" si="2"/>
        <v>1</v>
      </c>
      <c r="O55" s="61">
        <f t="shared" si="2"/>
        <v>1</v>
      </c>
      <c r="P55" s="61">
        <f t="shared" si="2"/>
        <v>0</v>
      </c>
      <c r="Q55" s="61">
        <f t="shared" si="2"/>
        <v>1</v>
      </c>
      <c r="R55" s="61">
        <f t="shared" si="2"/>
        <v>0</v>
      </c>
      <c r="S55" s="61">
        <f t="shared" si="2"/>
        <v>3</v>
      </c>
      <c r="T55" s="61">
        <f t="shared" si="2"/>
        <v>0</v>
      </c>
      <c r="U55" s="61">
        <f t="shared" si="2"/>
        <v>2</v>
      </c>
      <c r="V55" s="61">
        <f t="shared" si="2"/>
        <v>0</v>
      </c>
      <c r="W55" s="61">
        <f t="shared" si="2"/>
        <v>1</v>
      </c>
      <c r="X55" s="61">
        <f t="shared" si="2"/>
        <v>0</v>
      </c>
      <c r="Y55" s="61">
        <f t="shared" si="2"/>
        <v>2</v>
      </c>
      <c r="Z55" s="61">
        <f t="shared" si="2"/>
        <v>2</v>
      </c>
      <c r="AA55" s="61">
        <f t="shared" si="2"/>
        <v>0</v>
      </c>
      <c r="AB55" s="61">
        <f t="shared" si="2"/>
        <v>1</v>
      </c>
      <c r="AC55" s="61">
        <f t="shared" si="2"/>
        <v>1</v>
      </c>
      <c r="AD55" s="61">
        <f t="shared" si="2"/>
        <v>2</v>
      </c>
      <c r="AE55" s="61">
        <f t="shared" si="2"/>
        <v>2</v>
      </c>
      <c r="AF55" s="61">
        <f t="shared" si="2"/>
        <v>1</v>
      </c>
      <c r="AG55" s="61">
        <f t="shared" si="2"/>
        <v>0</v>
      </c>
      <c r="AH55" s="61">
        <f t="shared" si="2"/>
        <v>1</v>
      </c>
      <c r="AI55" s="61">
        <f t="shared" si="2"/>
        <v>0</v>
      </c>
      <c r="AJ55" s="61">
        <f t="shared" si="2"/>
        <v>0</v>
      </c>
      <c r="AK55" s="45">
        <f>SUM(AK6:AK54)</f>
        <v>1</v>
      </c>
    </row>
    <row r="56" spans="2:37" s="33" customFormat="1" ht="12" customHeight="1">
      <c r="B56" s="26"/>
      <c r="C56" s="26"/>
      <c r="D56" s="26"/>
      <c r="E56" s="26"/>
      <c r="F56" s="26"/>
      <c r="G56" s="26"/>
      <c r="H56" s="45">
        <f>SUM(H55:H55)</f>
        <v>1</v>
      </c>
      <c r="I56" s="45"/>
      <c r="J56" s="45"/>
      <c r="K56" s="45">
        <f>SUM(J55:K55)</f>
        <v>3</v>
      </c>
      <c r="L56" s="44"/>
      <c r="M56" s="45"/>
      <c r="N56" s="45"/>
      <c r="O56" s="45">
        <f>SUM(M55:O55)</f>
        <v>3</v>
      </c>
      <c r="P56" s="45"/>
      <c r="Q56" s="45">
        <f>SUM(Q55:Q55)</f>
        <v>1</v>
      </c>
      <c r="R56" s="45"/>
      <c r="S56" s="45">
        <f>SUM(S55:S55)</f>
        <v>3</v>
      </c>
      <c r="T56" s="45"/>
      <c r="U56" s="45">
        <f>SUM(U55:U55)</f>
        <v>2</v>
      </c>
      <c r="V56" s="44"/>
      <c r="W56" s="45">
        <f>SUM(W55:W55)</f>
        <v>1</v>
      </c>
      <c r="X56" s="26"/>
      <c r="Y56" s="45"/>
      <c r="Z56" s="45">
        <f>SUM(Y55:Z55)</f>
        <v>4</v>
      </c>
      <c r="AA56" s="44"/>
      <c r="AB56" s="26"/>
      <c r="AC56" s="45"/>
      <c r="AD56" s="45"/>
      <c r="AE56" s="45"/>
      <c r="AF56" s="45">
        <f>SUM(AB55:AF55)</f>
        <v>7</v>
      </c>
      <c r="AG56" s="45"/>
      <c r="AH56" s="45"/>
      <c r="AJ56" s="45">
        <f>SUM(AH55:AJ55)</f>
        <v>1</v>
      </c>
      <c r="AK56" s="45">
        <f>SUM(H56:AJ56)</f>
        <v>26</v>
      </c>
    </row>
    <row r="58" spans="2:37" ht="12" customHeight="1">
      <c r="H58" s="2">
        <v>1</v>
      </c>
      <c r="K58" s="2">
        <v>2</v>
      </c>
      <c r="O58" s="2">
        <v>3</v>
      </c>
      <c r="Q58" s="2">
        <v>1</v>
      </c>
      <c r="S58" s="2">
        <v>1</v>
      </c>
      <c r="U58" s="2">
        <v>1</v>
      </c>
      <c r="W58" s="2">
        <v>1</v>
      </c>
      <c r="Z58" s="2">
        <v>2</v>
      </c>
      <c r="AF58" s="2">
        <v>5</v>
      </c>
      <c r="AJ58" s="2">
        <v>1</v>
      </c>
      <c r="AK58" s="45">
        <f>SUM(H58:AJ58)</f>
        <v>18</v>
      </c>
    </row>
  </sheetData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L58"/>
  <sheetViews>
    <sheetView showGridLines="0" showZeros="0" tabSelected="1" zoomScale="120" zoomScaleNormal="120" workbookViewId="0">
      <pane ySplit="855" activePane="bottomLeft"/>
      <selection activeCell="E2" sqref="E2"/>
      <selection pane="bottomLeft" activeCell="AL11" sqref="AL11:AL26"/>
    </sheetView>
  </sheetViews>
  <sheetFormatPr defaultColWidth="9" defaultRowHeight="12" customHeight="1"/>
  <cols>
    <col min="1" max="1" width="1.125" style="2" customWidth="1"/>
    <col min="2" max="2" width="2.875" style="2" customWidth="1"/>
    <col min="3" max="3" width="8.75" style="2" customWidth="1"/>
    <col min="4" max="4" width="9.625" style="2" customWidth="1"/>
    <col min="5" max="5" width="4" style="2" customWidth="1"/>
    <col min="6" max="6" width="3.75" style="2" customWidth="1"/>
    <col min="7" max="7" width="4.625" style="2" customWidth="1"/>
    <col min="8" max="8" width="1.75" style="2" customWidth="1"/>
    <col min="9" max="9" width="3.5" style="2" customWidth="1"/>
    <col min="10" max="10" width="0.75" style="2" customWidth="1"/>
    <col min="11" max="11" width="3.75" style="2" customWidth="1"/>
    <col min="12" max="12" width="1.125" style="2" customWidth="1"/>
    <col min="13" max="13" width="3.5" style="2" customWidth="1"/>
    <col min="14" max="14" width="1.75" style="2" customWidth="1"/>
    <col min="15" max="15" width="3.375" style="2" customWidth="1"/>
    <col min="16" max="16" width="1.5" style="2" customWidth="1"/>
    <col min="17" max="17" width="3.375" style="2" customWidth="1"/>
    <col min="18" max="18" width="1.75" style="2" customWidth="1"/>
    <col min="19" max="19" width="3.5" style="2" customWidth="1"/>
    <col min="20" max="20" width="1.75" style="2" customWidth="1"/>
    <col min="21" max="21" width="3.5" style="2" customWidth="1"/>
    <col min="22" max="22" width="1.25" style="2" customWidth="1"/>
    <col min="23" max="23" width="3.5" style="2" customWidth="1"/>
    <col min="24" max="24" width="1.125" style="2" customWidth="1"/>
    <col min="25" max="25" width="3.5" style="2" customWidth="1"/>
    <col min="26" max="26" width="3.875" style="2" customWidth="1"/>
    <col min="27" max="27" width="5.125" style="2" customWidth="1"/>
    <col min="28" max="29" width="3" style="2" customWidth="1"/>
    <col min="30" max="30" width="1.5" style="2" customWidth="1"/>
    <col min="31" max="34" width="5" style="2" customWidth="1"/>
    <col min="35" max="35" width="4.5" style="2" customWidth="1"/>
    <col min="36" max="36" width="3.75" style="2" customWidth="1"/>
    <col min="37" max="37" width="4" style="2" customWidth="1"/>
    <col min="38" max="38" width="12" style="2" customWidth="1"/>
    <col min="39" max="16384" width="9" style="2"/>
  </cols>
  <sheetData>
    <row r="1" spans="2:38" ht="10.5" customHeight="1"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0.5" customHeight="1">
      <c r="B2" s="3"/>
      <c r="C2" s="3" t="s">
        <v>145</v>
      </c>
      <c r="D2" s="3"/>
      <c r="E2" s="3"/>
      <c r="F2" s="1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8" ht="10.5" customHeight="1">
      <c r="B3" s="65"/>
      <c r="C3" s="65"/>
      <c r="D3" s="65"/>
      <c r="E3" s="65"/>
      <c r="F3" s="48"/>
      <c r="G3" s="71" t="s">
        <v>164</v>
      </c>
      <c r="H3" s="104"/>
      <c r="I3" s="4">
        <v>53</v>
      </c>
      <c r="J3" s="5"/>
      <c r="K3" s="4">
        <v>54</v>
      </c>
      <c r="L3" s="5"/>
      <c r="M3" s="4">
        <v>55</v>
      </c>
      <c r="N3" s="5"/>
      <c r="O3" s="4">
        <v>56</v>
      </c>
      <c r="P3" s="5"/>
      <c r="Q3" s="4">
        <v>57</v>
      </c>
      <c r="R3" s="5"/>
      <c r="S3" s="4">
        <v>58</v>
      </c>
      <c r="T3" s="1"/>
      <c r="U3" s="4">
        <v>59</v>
      </c>
      <c r="V3" s="1"/>
      <c r="W3" s="4">
        <v>60</v>
      </c>
      <c r="X3" s="1"/>
      <c r="Y3" s="4">
        <v>61</v>
      </c>
      <c r="Z3" s="6"/>
      <c r="AA3" s="1" t="s">
        <v>91</v>
      </c>
      <c r="AB3" s="1"/>
      <c r="AC3" s="1"/>
      <c r="AD3" s="1"/>
      <c r="AE3" s="86"/>
      <c r="AF3" s="76" t="s">
        <v>85</v>
      </c>
      <c r="AG3" s="76" t="s">
        <v>86</v>
      </c>
      <c r="AH3" s="76" t="s">
        <v>87</v>
      </c>
      <c r="AI3" s="76" t="s">
        <v>176</v>
      </c>
      <c r="AJ3" s="87"/>
      <c r="AK3" s="1" t="s">
        <v>94</v>
      </c>
      <c r="AL3" s="1" t="s">
        <v>95</v>
      </c>
    </row>
    <row r="4" spans="2:38" ht="10.5" customHeight="1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72" t="s">
        <v>165</v>
      </c>
      <c r="H4" s="105"/>
      <c r="I4" s="7"/>
      <c r="J4" s="9"/>
      <c r="K4" s="7"/>
      <c r="L4" s="9"/>
      <c r="M4" s="7"/>
      <c r="N4" s="56"/>
      <c r="O4" s="7"/>
      <c r="P4" s="9"/>
      <c r="Q4" s="46"/>
      <c r="R4" s="107"/>
      <c r="S4" s="8"/>
      <c r="T4" s="59"/>
      <c r="U4" s="7"/>
      <c r="V4" s="63"/>
      <c r="W4" s="7"/>
      <c r="X4" s="63"/>
      <c r="Y4" s="8"/>
      <c r="Z4" s="108"/>
      <c r="AA4" s="1" t="s">
        <v>92</v>
      </c>
      <c r="AB4" s="94"/>
      <c r="AC4" s="94"/>
      <c r="AD4" s="94"/>
      <c r="AE4" s="23" t="s">
        <v>88</v>
      </c>
      <c r="AF4" s="88"/>
      <c r="AG4" s="76" t="s">
        <v>99</v>
      </c>
      <c r="AH4" s="76"/>
      <c r="AI4" s="111" t="s">
        <v>175</v>
      </c>
      <c r="AJ4" s="89"/>
      <c r="AK4" s="1" t="s">
        <v>92</v>
      </c>
      <c r="AL4" s="90" t="s">
        <v>122</v>
      </c>
    </row>
    <row r="5" spans="2:38" ht="10.5" customHeight="1">
      <c r="B5" s="23"/>
      <c r="C5" s="70"/>
      <c r="D5" s="23"/>
      <c r="E5" s="23"/>
      <c r="F5" s="23"/>
      <c r="G5" s="129">
        <f>'1-5期'!F5</f>
        <v>959</v>
      </c>
      <c r="H5" s="12"/>
      <c r="I5" s="23"/>
      <c r="J5" s="1"/>
      <c r="K5" s="4"/>
      <c r="L5" s="5"/>
      <c r="M5" s="23"/>
      <c r="N5" s="13"/>
      <c r="O5" s="23"/>
      <c r="P5" s="5"/>
      <c r="Q5" s="23"/>
      <c r="R5" s="5"/>
      <c r="S5" s="23"/>
      <c r="T5" s="1"/>
      <c r="U5" s="23"/>
      <c r="V5" s="1"/>
      <c r="W5" s="23"/>
      <c r="X5" s="5"/>
      <c r="Y5" s="23"/>
      <c r="Z5" s="1">
        <f>SUM(I5:Y5)</f>
        <v>0</v>
      </c>
      <c r="AA5" s="116">
        <f>'9-17期'!BP5+'18～34期'!BU5+'36～52期'!AK5</f>
        <v>577</v>
      </c>
      <c r="AB5" s="15"/>
      <c r="AC5" s="15"/>
      <c r="AD5" s="15"/>
      <c r="AE5" s="4">
        <v>17</v>
      </c>
      <c r="AF5" s="86"/>
      <c r="AG5" s="76"/>
      <c r="AH5" s="76"/>
      <c r="AI5" s="109"/>
      <c r="AJ5" s="87"/>
      <c r="AK5" s="116">
        <f>AA5+AE5</f>
        <v>594</v>
      </c>
      <c r="AL5" s="116">
        <f>'6-8期'!AS5+AK5</f>
        <v>959</v>
      </c>
    </row>
    <row r="6" spans="2:38" ht="10.5" customHeight="1">
      <c r="B6" s="11">
        <v>46</v>
      </c>
      <c r="C6" s="11" t="str">
        <f>'1-5期'!B6</f>
        <v>16.5.21(土）</v>
      </c>
      <c r="D6" s="119" t="str">
        <f>'1-5期'!C6</f>
        <v>天城山</v>
      </c>
      <c r="E6" s="11" t="str">
        <f>'1-5期'!D6</f>
        <v>山口</v>
      </c>
      <c r="F6" s="5" t="str">
        <f>'1-5期'!E6</f>
        <v>〇</v>
      </c>
      <c r="G6" s="132">
        <f>'1-5期'!F6</f>
        <v>30</v>
      </c>
      <c r="H6" s="12"/>
      <c r="I6" s="85"/>
      <c r="J6" s="1"/>
      <c r="K6" s="65"/>
      <c r="L6" s="3"/>
      <c r="M6" s="85"/>
      <c r="N6" s="5"/>
      <c r="O6" s="5"/>
      <c r="P6" s="5"/>
      <c r="Q6" s="5"/>
      <c r="R6" s="5"/>
      <c r="S6" s="85"/>
      <c r="T6" s="1"/>
      <c r="U6" s="85"/>
      <c r="V6" s="1"/>
      <c r="W6" s="85"/>
      <c r="X6" s="1"/>
      <c r="Y6" s="85"/>
      <c r="Z6" s="1">
        <f t="shared" ref="Z6:Z54" si="0">SUM(I6:Y6)</f>
        <v>0</v>
      </c>
      <c r="AA6" s="116">
        <f>'9-17期'!BP6+'18～34期'!BU6+'53期～'!Z6</f>
        <v>19</v>
      </c>
      <c r="AB6" s="1"/>
      <c r="AC6" s="1"/>
      <c r="AD6" s="1"/>
      <c r="AE6" s="5"/>
      <c r="AF6" s="91"/>
      <c r="AG6" s="91"/>
      <c r="AH6" s="91"/>
      <c r="AI6" s="91"/>
      <c r="AJ6" s="92"/>
      <c r="AK6" s="116">
        <f t="shared" ref="AK6:AK54" si="1">AA6+AE6</f>
        <v>19</v>
      </c>
      <c r="AL6" s="116">
        <f>'6-8期'!AS6+AK6</f>
        <v>30</v>
      </c>
    </row>
    <row r="7" spans="2:38" ht="10.5" customHeight="1">
      <c r="B7" s="11">
        <v>47</v>
      </c>
      <c r="C7" s="11" t="str">
        <f>'1-5期'!B7</f>
        <v>16.10.22（土）</v>
      </c>
      <c r="D7" s="124" t="str">
        <f>'1-5期'!C7</f>
        <v>大峯山・吾妻耶山</v>
      </c>
      <c r="E7" s="11" t="str">
        <f>'1-5期'!D7</f>
        <v>山口</v>
      </c>
      <c r="F7" s="5" t="str">
        <f>'1-5期'!E7</f>
        <v>◎</v>
      </c>
      <c r="G7" s="130">
        <f>'1-5期'!F7</f>
        <v>23</v>
      </c>
      <c r="H7" s="12"/>
      <c r="I7" s="5"/>
      <c r="J7" s="1"/>
      <c r="K7" s="11"/>
      <c r="L7" s="11"/>
      <c r="M7" s="5"/>
      <c r="N7" s="39"/>
      <c r="O7" s="5"/>
      <c r="P7" s="5"/>
      <c r="Q7" s="5"/>
      <c r="R7" s="5"/>
      <c r="S7" s="5"/>
      <c r="T7" s="1"/>
      <c r="U7" s="5"/>
      <c r="V7" s="1"/>
      <c r="W7" s="5"/>
      <c r="X7" s="1"/>
      <c r="Y7" s="5"/>
      <c r="Z7" s="1">
        <f t="shared" si="0"/>
        <v>0</v>
      </c>
      <c r="AA7" s="116">
        <f>'9-17期'!BP7+'18～34期'!BU7+'53期～'!Z7</f>
        <v>18</v>
      </c>
      <c r="AB7" s="1"/>
      <c r="AC7" s="1"/>
      <c r="AD7" s="1"/>
      <c r="AE7" s="91"/>
      <c r="AF7" s="91"/>
      <c r="AG7" s="91"/>
      <c r="AH7" s="91"/>
      <c r="AI7" s="91"/>
      <c r="AJ7" s="91">
        <f>X7+Z7</f>
        <v>0</v>
      </c>
      <c r="AK7" s="116">
        <f t="shared" si="1"/>
        <v>18</v>
      </c>
      <c r="AL7" s="116">
        <f>'6-8期'!AS7+AK7</f>
        <v>23</v>
      </c>
    </row>
    <row r="8" spans="2:38" ht="10.5" customHeight="1">
      <c r="B8" s="11">
        <v>48</v>
      </c>
      <c r="C8" s="11" t="str">
        <f>'1-5期'!B8</f>
        <v>17.2.4（土）</v>
      </c>
      <c r="D8" s="124" t="str">
        <f>'1-5期'!C8</f>
        <v>仏果山・経ヶ岳</v>
      </c>
      <c r="E8" s="11" t="str">
        <f>'1-5期'!D8</f>
        <v>山口</v>
      </c>
      <c r="F8" s="5" t="str">
        <f>'1-5期'!E8</f>
        <v>〇</v>
      </c>
      <c r="G8" s="130">
        <f>'1-5期'!F8</f>
        <v>29</v>
      </c>
      <c r="H8" s="12"/>
      <c r="I8" s="5"/>
      <c r="J8" s="6"/>
      <c r="K8" s="5"/>
      <c r="L8" s="5"/>
      <c r="M8" s="5"/>
      <c r="O8" s="5"/>
      <c r="P8" s="5"/>
      <c r="Q8" s="5"/>
      <c r="R8" s="5"/>
      <c r="S8" s="5"/>
      <c r="T8" s="1"/>
      <c r="U8" s="5"/>
      <c r="V8" s="1"/>
      <c r="W8" s="5"/>
      <c r="X8" s="1"/>
      <c r="Y8" s="5"/>
      <c r="Z8" s="1">
        <f t="shared" si="0"/>
        <v>0</v>
      </c>
      <c r="AA8" s="116">
        <f>'9-17期'!BP8+'18～34期'!BU8+'53期～'!Z8</f>
        <v>21</v>
      </c>
      <c r="AE8" s="5"/>
      <c r="AF8" s="93"/>
      <c r="AG8" s="93"/>
      <c r="AH8" s="93"/>
      <c r="AI8" s="91"/>
      <c r="AJ8" s="91"/>
      <c r="AK8" s="116">
        <f t="shared" si="1"/>
        <v>21</v>
      </c>
      <c r="AL8" s="116">
        <f>'6-8期'!AS8+AK8</f>
        <v>29</v>
      </c>
    </row>
    <row r="9" spans="2:38" ht="10.5" customHeight="1">
      <c r="B9" s="11">
        <v>49</v>
      </c>
      <c r="C9" s="11" t="str">
        <f>'1-5期'!B9</f>
        <v>17.5.27(土）</v>
      </c>
      <c r="D9" s="119" t="str">
        <f>'1-5期'!C9</f>
        <v>入笠山</v>
      </c>
      <c r="E9" s="11" t="str">
        <f>'1-5期'!D9</f>
        <v>山口</v>
      </c>
      <c r="F9" s="5" t="str">
        <f>'1-5期'!E9</f>
        <v>〇</v>
      </c>
      <c r="G9" s="130">
        <f>'1-5期'!F9</f>
        <v>40</v>
      </c>
      <c r="H9" s="12"/>
      <c r="I9" s="5"/>
      <c r="J9" s="5"/>
      <c r="K9" s="5"/>
      <c r="L9" s="5"/>
      <c r="M9" s="5"/>
      <c r="O9" s="5"/>
      <c r="P9" s="5"/>
      <c r="Q9" s="5"/>
      <c r="R9" s="5"/>
      <c r="S9" s="5"/>
      <c r="T9" s="1"/>
      <c r="U9" s="5"/>
      <c r="V9" s="1"/>
      <c r="W9" s="5"/>
      <c r="X9" s="1"/>
      <c r="Y9" s="5"/>
      <c r="Z9" s="1">
        <f t="shared" si="0"/>
        <v>0</v>
      </c>
      <c r="AA9" s="116">
        <f>'9-17期'!BP9+'18～34期'!BU9+'53期～'!Z9</f>
        <v>29</v>
      </c>
      <c r="AE9" s="5">
        <v>1</v>
      </c>
      <c r="AF9" s="15" t="s">
        <v>188</v>
      </c>
      <c r="AG9" s="93"/>
      <c r="AH9" s="93"/>
      <c r="AI9" s="91"/>
      <c r="AJ9" s="91"/>
      <c r="AK9" s="116">
        <f t="shared" si="1"/>
        <v>30</v>
      </c>
      <c r="AL9" s="116">
        <f>'6-8期'!AS9+AK9</f>
        <v>40</v>
      </c>
    </row>
    <row r="10" spans="2:38" ht="10.5" customHeight="1">
      <c r="B10" s="5">
        <v>50</v>
      </c>
      <c r="C10" s="11" t="str">
        <f>'1-5期'!B10</f>
        <v>17.9.23（土）</v>
      </c>
      <c r="D10" s="122" t="str">
        <f>'1-5期'!C10</f>
        <v>幕山</v>
      </c>
      <c r="E10" s="11" t="str">
        <f>'1-5期'!D10</f>
        <v>山口</v>
      </c>
      <c r="F10" s="5" t="str">
        <f>'1-5期'!E10</f>
        <v>○</v>
      </c>
      <c r="G10" s="5">
        <f>'1-5期'!F10</f>
        <v>44</v>
      </c>
      <c r="H10" s="1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"/>
      <c r="U10" s="5"/>
      <c r="V10" s="1"/>
      <c r="W10" s="5"/>
      <c r="X10" s="1"/>
      <c r="Y10" s="5"/>
      <c r="Z10" s="1">
        <f t="shared" si="0"/>
        <v>0</v>
      </c>
      <c r="AA10" s="116">
        <f>'9-17期'!BP10+'18～34期'!BU10+'53期～'!Z10</f>
        <v>34</v>
      </c>
      <c r="AB10" s="1"/>
      <c r="AC10" s="1"/>
      <c r="AD10" s="1"/>
      <c r="AE10" s="5"/>
      <c r="AF10" s="9"/>
      <c r="AG10" s="93"/>
      <c r="AH10" s="94"/>
      <c r="AI10" s="91"/>
      <c r="AJ10" s="91"/>
      <c r="AK10" s="116">
        <f t="shared" si="1"/>
        <v>34</v>
      </c>
      <c r="AL10" s="116">
        <f>'6-8期'!AS10+AK10</f>
        <v>43</v>
      </c>
    </row>
    <row r="11" spans="2:38" ht="10.5" customHeight="1">
      <c r="B11" s="11">
        <v>51</v>
      </c>
      <c r="C11" s="11" t="str">
        <f>'1-5期'!B11</f>
        <v>18.01.20(土)</v>
      </c>
      <c r="D11" s="122" t="str">
        <f>'1-5期'!C11</f>
        <v>高川山</v>
      </c>
      <c r="E11" s="11" t="str">
        <f>'1-5期'!D11</f>
        <v>山口</v>
      </c>
      <c r="F11" s="5" t="str">
        <f>'1-5期'!E11</f>
        <v>◎</v>
      </c>
      <c r="G11" s="5">
        <f>'1-5期'!F11</f>
        <v>26</v>
      </c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  <c r="U11" s="5"/>
      <c r="V11" s="1"/>
      <c r="W11" s="5"/>
      <c r="X11" s="1"/>
      <c r="Y11" s="5"/>
      <c r="Z11" s="1">
        <f t="shared" si="0"/>
        <v>0</v>
      </c>
      <c r="AA11" s="116">
        <f>'9-17期'!BP11+'18～34期'!BU11+'53期～'!Z11</f>
        <v>22</v>
      </c>
      <c r="AB11" s="1"/>
      <c r="AC11" s="1"/>
      <c r="AD11" s="1"/>
      <c r="AE11" s="5">
        <v>1</v>
      </c>
      <c r="AF11" s="5" t="s">
        <v>205</v>
      </c>
      <c r="AG11" s="91"/>
      <c r="AH11" s="91"/>
      <c r="AI11" s="91"/>
      <c r="AJ11" s="91"/>
      <c r="AK11" s="116">
        <f t="shared" si="1"/>
        <v>23</v>
      </c>
      <c r="AL11" s="116">
        <f>'6-8期'!AS11+AK11</f>
        <v>26</v>
      </c>
    </row>
    <row r="12" spans="2:38" ht="10.5" customHeight="1">
      <c r="B12" s="11">
        <v>52</v>
      </c>
      <c r="C12" s="11" t="str">
        <f>'1-5期'!B12</f>
        <v>18.05.19(土）</v>
      </c>
      <c r="D12" s="122" t="str">
        <f>'1-5期'!C12</f>
        <v>櫛形山</v>
      </c>
      <c r="E12" s="11" t="str">
        <f>'1-5期'!D12</f>
        <v>山口</v>
      </c>
      <c r="F12" s="5" t="str">
        <f>'1-5期'!E12</f>
        <v>〇</v>
      </c>
      <c r="G12" s="5">
        <f>'1-5期'!F12</f>
        <v>28</v>
      </c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"/>
      <c r="U12" s="5"/>
      <c r="V12" s="1"/>
      <c r="W12" s="5"/>
      <c r="X12" s="1"/>
      <c r="Y12" s="5"/>
      <c r="Z12" s="1">
        <f t="shared" si="0"/>
        <v>0</v>
      </c>
      <c r="AA12" s="116">
        <f>'9-17期'!BP12+'18～34期'!BU12+'53期～'!Z12</f>
        <v>23</v>
      </c>
      <c r="AB12" s="1"/>
      <c r="AC12" s="1"/>
      <c r="AD12" s="1"/>
      <c r="AE12" s="5"/>
      <c r="AF12" s="59"/>
      <c r="AG12" s="91"/>
      <c r="AH12" s="91"/>
      <c r="AI12" s="91"/>
      <c r="AJ12" s="91"/>
      <c r="AK12" s="116">
        <f t="shared" si="1"/>
        <v>23</v>
      </c>
      <c r="AL12" s="116">
        <f>'6-8期'!AS12+AK12</f>
        <v>28</v>
      </c>
    </row>
    <row r="13" spans="2:38" ht="10.5" customHeight="1">
      <c r="B13" s="11">
        <v>53</v>
      </c>
      <c r="C13" s="11" t="str">
        <f>'1-5期'!B13</f>
        <v>18.09.08（土）</v>
      </c>
      <c r="D13" s="122" t="str">
        <f>'1-5期'!C13</f>
        <v>A:谷川岳（中止）</v>
      </c>
      <c r="E13" s="11" t="str">
        <f>'1-5期'!D13</f>
        <v>中止</v>
      </c>
      <c r="F13" s="5" t="str">
        <f>'1-5期'!E13</f>
        <v>●</v>
      </c>
      <c r="G13" s="5">
        <f>'1-5期'!F13</f>
        <v>0</v>
      </c>
      <c r="H13" s="1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  <c r="U13" s="5"/>
      <c r="V13" s="1"/>
      <c r="W13" s="5"/>
      <c r="X13" s="1"/>
      <c r="Y13" s="5"/>
      <c r="Z13" s="1">
        <f t="shared" si="0"/>
        <v>0</v>
      </c>
      <c r="AA13" s="116">
        <f>'9-17期'!BP13+'18～34期'!BU13+'53期～'!Z13</f>
        <v>0</v>
      </c>
      <c r="AB13" s="1"/>
      <c r="AC13" s="1"/>
      <c r="AD13" s="1"/>
      <c r="AE13" s="5"/>
      <c r="AF13" s="91"/>
      <c r="AG13" s="91"/>
      <c r="AH13" s="91"/>
      <c r="AI13" s="91"/>
      <c r="AJ13" s="91"/>
      <c r="AK13" s="116">
        <f t="shared" si="1"/>
        <v>0</v>
      </c>
      <c r="AL13" s="116">
        <f>'6-8期'!AS13+AK13</f>
        <v>0</v>
      </c>
    </row>
    <row r="14" spans="2:38" ht="10.5" customHeight="1">
      <c r="B14" s="11">
        <v>53</v>
      </c>
      <c r="C14" s="11" t="str">
        <f>'1-5期'!B14</f>
        <v>18.10.07(日）</v>
      </c>
      <c r="D14" s="122" t="str">
        <f>'1-5期'!C14</f>
        <v>B:妙高山</v>
      </c>
      <c r="E14" s="11" t="str">
        <f>'1-5期'!D14</f>
        <v>磯尾</v>
      </c>
      <c r="F14" s="5" t="str">
        <f>'1-5期'!E14</f>
        <v>●</v>
      </c>
      <c r="G14" s="5">
        <f>'1-5期'!F14</f>
        <v>21</v>
      </c>
      <c r="H14" s="12"/>
      <c r="I14" s="18"/>
      <c r="J14" s="5"/>
      <c r="K14" s="18"/>
      <c r="L14" s="5"/>
      <c r="M14" s="18"/>
      <c r="N14" s="5"/>
      <c r="O14" s="18"/>
      <c r="P14" s="5"/>
      <c r="Q14" s="18"/>
      <c r="R14" s="5"/>
      <c r="S14" s="18"/>
      <c r="T14" s="1"/>
      <c r="U14" s="18"/>
      <c r="V14" s="1"/>
      <c r="W14" s="18"/>
      <c r="X14" s="1"/>
      <c r="Y14" s="18"/>
      <c r="Z14" s="1">
        <f t="shared" si="0"/>
        <v>0</v>
      </c>
      <c r="AA14" s="116">
        <f>'9-17期'!BP14+'18～34期'!BU14+'53期～'!Z14</f>
        <v>19</v>
      </c>
      <c r="AB14" s="1"/>
      <c r="AC14" s="1"/>
      <c r="AD14" s="1"/>
      <c r="AE14" s="18"/>
      <c r="AF14" s="95"/>
      <c r="AG14" s="96"/>
      <c r="AH14" s="97"/>
      <c r="AI14" s="97"/>
      <c r="AJ14" s="97"/>
      <c r="AK14" s="116">
        <f t="shared" si="1"/>
        <v>19</v>
      </c>
      <c r="AL14" s="116">
        <f>'6-8期'!AS14+AK14</f>
        <v>21</v>
      </c>
    </row>
    <row r="15" spans="2:38" ht="10.5" customHeight="1">
      <c r="B15" s="17">
        <v>54</v>
      </c>
      <c r="C15" s="11" t="str">
        <f>'1-5期'!B15</f>
        <v>19.01.19</v>
      </c>
      <c r="D15" s="122" t="str">
        <f>'1-5期'!C15</f>
        <v>百蔵山</v>
      </c>
      <c r="E15" s="11" t="str">
        <f>'1-5期'!D15</f>
        <v>磯尾</v>
      </c>
      <c r="F15" s="5" t="str">
        <f>'1-5期'!E15</f>
        <v>◎</v>
      </c>
      <c r="G15" s="5">
        <f>'1-5期'!F15</f>
        <v>26</v>
      </c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"/>
      <c r="U15" s="5"/>
      <c r="V15" s="1"/>
      <c r="W15" s="5"/>
      <c r="X15" s="1"/>
      <c r="Y15" s="5"/>
      <c r="Z15" s="1">
        <f t="shared" si="0"/>
        <v>0</v>
      </c>
      <c r="AA15" s="116">
        <f>'9-17期'!BP15+'18～34期'!BU15+'53期～'!Z15</f>
        <v>23</v>
      </c>
      <c r="AB15" s="1"/>
      <c r="AC15" s="1"/>
      <c r="AD15" s="1"/>
      <c r="AE15" s="5"/>
      <c r="AF15" s="10"/>
      <c r="AG15" s="10"/>
      <c r="AH15" s="91"/>
      <c r="AI15" s="91"/>
      <c r="AJ15" s="91"/>
      <c r="AK15" s="116">
        <f t="shared" si="1"/>
        <v>23</v>
      </c>
      <c r="AL15" s="116">
        <f>'6-8期'!AS15+AK15</f>
        <v>26</v>
      </c>
    </row>
    <row r="16" spans="2:38" ht="10.5" customHeight="1">
      <c r="B16" s="11">
        <v>55</v>
      </c>
      <c r="C16" s="11" t="str">
        <f>'1-5期'!B16</f>
        <v>19.05.18</v>
      </c>
      <c r="D16" s="122" t="str">
        <f>'1-5期'!C16</f>
        <v>棒ノ折山</v>
      </c>
      <c r="E16" s="11" t="str">
        <f>'1-5期'!D16</f>
        <v>磯尾</v>
      </c>
      <c r="F16" s="5" t="str">
        <f>'1-5期'!E16</f>
        <v>◎</v>
      </c>
      <c r="G16" s="5">
        <f>'1-5期'!F16</f>
        <v>22</v>
      </c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"/>
      <c r="U16" s="5"/>
      <c r="V16" s="1"/>
      <c r="W16" s="5"/>
      <c r="X16" s="1"/>
      <c r="Y16" s="5"/>
      <c r="Z16" s="1">
        <f t="shared" si="0"/>
        <v>0</v>
      </c>
      <c r="AA16" s="116">
        <f>'9-17期'!BP16+'18～34期'!BU16+'53期～'!Z16</f>
        <v>18</v>
      </c>
      <c r="AB16" s="1"/>
      <c r="AC16" s="1"/>
      <c r="AD16" s="1"/>
      <c r="AE16" s="5">
        <v>1</v>
      </c>
      <c r="AF16" s="5" t="s">
        <v>205</v>
      </c>
      <c r="AG16" s="5"/>
      <c r="AH16" s="5"/>
      <c r="AI16" s="5"/>
      <c r="AJ16" s="5"/>
      <c r="AK16" s="116">
        <f t="shared" si="1"/>
        <v>19</v>
      </c>
      <c r="AL16" s="116">
        <f>'6-8期'!AS16+AK16</f>
        <v>23</v>
      </c>
    </row>
    <row r="17" spans="2:38" ht="10.5" customHeight="1">
      <c r="B17" s="17">
        <v>56</v>
      </c>
      <c r="C17" s="11" t="str">
        <f>'1-5期'!B17</f>
        <v>19.09.28</v>
      </c>
      <c r="D17" s="122" t="str">
        <f>'1-5期'!C17</f>
        <v>谷川岳</v>
      </c>
      <c r="E17" s="11" t="str">
        <f>'1-5期'!D17</f>
        <v>磯尾</v>
      </c>
      <c r="F17" s="5" t="str">
        <f>'1-5期'!E17</f>
        <v>〇</v>
      </c>
      <c r="G17" s="5">
        <f>'1-5期'!F17</f>
        <v>22</v>
      </c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"/>
      <c r="U17" s="5"/>
      <c r="V17" s="1"/>
      <c r="W17" s="5"/>
      <c r="X17" s="1"/>
      <c r="Y17" s="5"/>
      <c r="Z17" s="1">
        <f t="shared" si="0"/>
        <v>0</v>
      </c>
      <c r="AA17" s="116">
        <f>'9-17期'!BP17+'18～34期'!BU17+'53期～'!Z17</f>
        <v>17</v>
      </c>
      <c r="AB17" s="1"/>
      <c r="AC17" s="1"/>
      <c r="AD17" s="1"/>
      <c r="AE17" s="5">
        <v>1</v>
      </c>
      <c r="AF17" s="5" t="s">
        <v>205</v>
      </c>
      <c r="AG17" s="91"/>
      <c r="AH17" s="91"/>
      <c r="AI17" s="91"/>
      <c r="AJ17" s="91"/>
      <c r="AK17" s="116">
        <f t="shared" si="1"/>
        <v>18</v>
      </c>
      <c r="AL17" s="116">
        <f>'6-8期'!AS17+AK17</f>
        <v>23</v>
      </c>
    </row>
    <row r="18" spans="2:38" ht="10.5" customHeight="1">
      <c r="B18" s="11">
        <v>57</v>
      </c>
      <c r="C18" s="11" t="str">
        <f>'1-5期'!B18</f>
        <v>20.01.19(土）</v>
      </c>
      <c r="D18" s="122" t="str">
        <f>'1-5期'!C18</f>
        <v>沼津アルプス</v>
      </c>
      <c r="E18" s="11" t="str">
        <f>'1-5期'!D18</f>
        <v>磯尾</v>
      </c>
      <c r="F18" s="5" t="str">
        <f>'1-5期'!E18</f>
        <v>●</v>
      </c>
      <c r="G18" s="5">
        <f>'1-5期'!F18</f>
        <v>22</v>
      </c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"/>
      <c r="U18" s="5"/>
      <c r="V18" s="1"/>
      <c r="W18" s="5"/>
      <c r="X18" s="1"/>
      <c r="Y18" s="5"/>
      <c r="Z18" s="1">
        <f t="shared" si="0"/>
        <v>0</v>
      </c>
      <c r="AA18" s="116">
        <f>'9-17期'!BP18+'18～34期'!BU18+'53期～'!Z18</f>
        <v>19</v>
      </c>
      <c r="AB18" s="1"/>
      <c r="AC18" s="1"/>
      <c r="AD18" s="1"/>
      <c r="AE18" s="5"/>
      <c r="AF18" s="91"/>
      <c r="AG18" s="91"/>
      <c r="AH18" s="91"/>
      <c r="AI18" s="91"/>
      <c r="AJ18" s="91"/>
      <c r="AK18" s="116">
        <f t="shared" si="1"/>
        <v>19</v>
      </c>
      <c r="AL18" s="116">
        <f>'6-8期'!AS18+AK18</f>
        <v>22</v>
      </c>
    </row>
    <row r="19" spans="2:38" ht="10.5" customHeight="1">
      <c r="B19" s="17">
        <v>58</v>
      </c>
      <c r="C19" s="11" t="str">
        <f>'1-5期'!B19</f>
        <v>20.05.16(土）</v>
      </c>
      <c r="D19" s="122" t="str">
        <f>'1-5期'!C19</f>
        <v>御岳山・大岳山</v>
      </c>
      <c r="E19" s="11" t="str">
        <f>'1-5期'!D19</f>
        <v>中止</v>
      </c>
      <c r="F19" s="5" t="str">
        <f>'1-5期'!E19</f>
        <v>ｺﾛﾅ</v>
      </c>
      <c r="G19" s="5">
        <f>'1-5期'!F19</f>
        <v>0</v>
      </c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"/>
      <c r="U19" s="5"/>
      <c r="V19" s="1"/>
      <c r="W19" s="5"/>
      <c r="X19" s="1"/>
      <c r="Y19" s="5"/>
      <c r="Z19" s="1">
        <f t="shared" si="0"/>
        <v>0</v>
      </c>
      <c r="AA19" s="116">
        <f>'9-17期'!BP19+'18～34期'!BU19+'53期～'!Z19</f>
        <v>0</v>
      </c>
      <c r="AB19" s="1"/>
      <c r="AC19" s="1"/>
      <c r="AD19" s="1"/>
      <c r="AE19" s="5"/>
      <c r="AF19" s="91"/>
      <c r="AG19" s="91"/>
      <c r="AH19" s="91"/>
      <c r="AI19" s="91"/>
      <c r="AJ19" s="91"/>
      <c r="AK19" s="116">
        <f t="shared" si="1"/>
        <v>0</v>
      </c>
      <c r="AL19" s="116">
        <f>'6-8期'!AS19+AK19</f>
        <v>0</v>
      </c>
    </row>
    <row r="20" spans="2:38" ht="10.5" customHeight="1">
      <c r="B20" s="11">
        <v>59</v>
      </c>
      <c r="C20" s="11" t="str">
        <f>'1-5期'!B20</f>
        <v>20.09.26(土）</v>
      </c>
      <c r="D20" s="122" t="str">
        <f>'1-5期'!C20</f>
        <v>御岳山</v>
      </c>
      <c r="E20" s="11" t="str">
        <f>'1-5期'!D20</f>
        <v>山口他</v>
      </c>
      <c r="F20" s="5" t="str">
        <f>'1-5期'!E20</f>
        <v>●</v>
      </c>
      <c r="G20" s="5">
        <f>'1-5期'!F20</f>
        <v>29</v>
      </c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"/>
      <c r="U20" s="5"/>
      <c r="V20" s="1"/>
      <c r="W20" s="5"/>
      <c r="X20" s="1"/>
      <c r="Y20" s="5"/>
      <c r="Z20" s="1">
        <f t="shared" si="0"/>
        <v>0</v>
      </c>
      <c r="AA20" s="116">
        <f>'9-17期'!BP20+'18～34期'!BU20+'53期～'!Z20</f>
        <v>25</v>
      </c>
      <c r="AB20" s="1"/>
      <c r="AC20" s="1"/>
      <c r="AD20" s="1"/>
      <c r="AE20" s="5"/>
      <c r="AF20" s="91"/>
      <c r="AG20" s="91"/>
      <c r="AH20" s="91"/>
      <c r="AI20" s="91"/>
      <c r="AJ20" s="91"/>
      <c r="AK20" s="116">
        <f t="shared" si="1"/>
        <v>25</v>
      </c>
      <c r="AL20" s="116">
        <f>'6-8期'!AS20+AK20</f>
        <v>29</v>
      </c>
    </row>
    <row r="21" spans="2:38" ht="10.5" customHeight="1">
      <c r="B21" s="17">
        <v>60</v>
      </c>
      <c r="C21" s="11" t="str">
        <f>'1-5期'!B21</f>
        <v>21.01.23(土）</v>
      </c>
      <c r="D21" s="122" t="str">
        <f>'1-5期'!C21</f>
        <v>陣馬山</v>
      </c>
      <c r="E21" s="11" t="str">
        <f>'1-5期'!D21</f>
        <v>中止</v>
      </c>
      <c r="F21" s="5" t="str">
        <f>'1-5期'!E21</f>
        <v>ｺﾛﾅ</v>
      </c>
      <c r="G21" s="5">
        <f>'1-5期'!F21</f>
        <v>0</v>
      </c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5"/>
      <c r="V21" s="1"/>
      <c r="W21" s="5"/>
      <c r="X21" s="1"/>
      <c r="Y21" s="5"/>
      <c r="Z21" s="1">
        <f t="shared" si="0"/>
        <v>0</v>
      </c>
      <c r="AA21" s="116">
        <f>'9-17期'!BP21+'18～34期'!BU21+'53期～'!Z21</f>
        <v>0</v>
      </c>
      <c r="AB21" s="1"/>
      <c r="AC21" s="1"/>
      <c r="AD21" s="1"/>
      <c r="AE21" s="5"/>
      <c r="AF21" s="10"/>
      <c r="AG21" s="91"/>
      <c r="AH21" s="91"/>
      <c r="AI21" s="91"/>
      <c r="AJ21" s="91"/>
      <c r="AK21" s="116">
        <f t="shared" si="1"/>
        <v>0</v>
      </c>
      <c r="AL21" s="116">
        <f>'6-8期'!AS21+AK21</f>
        <v>0</v>
      </c>
    </row>
    <row r="22" spans="2:38" ht="10.5" customHeight="1">
      <c r="B22" s="11">
        <v>61</v>
      </c>
      <c r="C22" s="11" t="str">
        <f>'1-5期'!B22</f>
        <v>21.05.22(土)</v>
      </c>
      <c r="D22" s="122" t="str">
        <f>'1-5期'!C22</f>
        <v>陣馬山</v>
      </c>
      <c r="E22" s="11" t="str">
        <f>'1-5期'!D22</f>
        <v>中止</v>
      </c>
      <c r="F22" s="5" t="str">
        <f>'1-5期'!E22</f>
        <v>ｺﾛﾅ</v>
      </c>
      <c r="G22" s="5">
        <f>'1-5期'!F22</f>
        <v>0</v>
      </c>
      <c r="H22" s="1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"/>
      <c r="U22" s="5"/>
      <c r="V22" s="1"/>
      <c r="W22" s="5"/>
      <c r="X22" s="1"/>
      <c r="Y22" s="5"/>
      <c r="Z22" s="1">
        <f t="shared" si="0"/>
        <v>0</v>
      </c>
      <c r="AA22" s="116">
        <f>'9-17期'!BP22+'18～34期'!BU22+'53期～'!Z22</f>
        <v>0</v>
      </c>
      <c r="AB22" s="1"/>
      <c r="AC22" s="1"/>
      <c r="AD22" s="1"/>
      <c r="AE22" s="5"/>
      <c r="AF22" s="10"/>
      <c r="AG22" s="10"/>
      <c r="AH22" s="91"/>
      <c r="AI22" s="91"/>
      <c r="AJ22" s="91"/>
      <c r="AK22" s="116">
        <f t="shared" si="1"/>
        <v>0</v>
      </c>
      <c r="AL22" s="116">
        <f>'6-8期'!AS22+AK22</f>
        <v>0</v>
      </c>
    </row>
    <row r="23" spans="2:38" ht="10.5" customHeight="1">
      <c r="B23" s="17">
        <v>62</v>
      </c>
      <c r="C23" s="11" t="str">
        <f>'1-5期'!B23</f>
        <v>21.10.16(土)</v>
      </c>
      <c r="D23" s="122" t="str">
        <f>'1-5期'!C23</f>
        <v>陣馬山</v>
      </c>
      <c r="E23" s="11" t="str">
        <f>'1-5期'!D23</f>
        <v>中止</v>
      </c>
      <c r="F23" s="5" t="str">
        <f>'1-5期'!E23</f>
        <v>ｺﾛﾅ</v>
      </c>
      <c r="G23" s="12">
        <f>'1-5期'!F23</f>
        <v>0</v>
      </c>
      <c r="H23" s="1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"/>
      <c r="U23" s="5"/>
      <c r="V23" s="1"/>
      <c r="W23" s="5"/>
      <c r="X23" s="1"/>
      <c r="Y23" s="5"/>
      <c r="Z23" s="1">
        <f t="shared" si="0"/>
        <v>0</v>
      </c>
      <c r="AA23" s="116">
        <f>'9-17期'!BP23+'18～34期'!BU23+'53期～'!Z23</f>
        <v>0</v>
      </c>
      <c r="AB23" s="1"/>
      <c r="AC23" s="1"/>
      <c r="AD23" s="1"/>
      <c r="AE23" s="5"/>
      <c r="AF23" s="10"/>
      <c r="AG23" s="10"/>
      <c r="AH23" s="91"/>
      <c r="AI23" s="91"/>
      <c r="AJ23" s="91"/>
      <c r="AK23" s="116">
        <f t="shared" si="1"/>
        <v>0</v>
      </c>
      <c r="AL23" s="116">
        <f>'6-8期'!AS23+AK23</f>
        <v>0</v>
      </c>
    </row>
    <row r="24" spans="2:38" ht="10.5" customHeight="1">
      <c r="B24" s="11">
        <v>63</v>
      </c>
      <c r="C24" s="11" t="str">
        <f>'1-5期'!B24</f>
        <v>22.01.23(土)</v>
      </c>
      <c r="D24" s="122" t="str">
        <f>'1-5期'!C24</f>
        <v>陣馬山</v>
      </c>
      <c r="E24" s="11" t="str">
        <f>'1-5期'!D24</f>
        <v>中止</v>
      </c>
      <c r="F24" s="5" t="str">
        <f>'1-5期'!E24</f>
        <v>ｺﾛﾅ</v>
      </c>
      <c r="G24" s="12">
        <f>'1-5期'!F24</f>
        <v>0</v>
      </c>
      <c r="H24" s="1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"/>
      <c r="U24" s="5"/>
      <c r="V24" s="1"/>
      <c r="W24" s="5"/>
      <c r="X24" s="1"/>
      <c r="Y24" s="5"/>
      <c r="Z24" s="1">
        <f t="shared" si="0"/>
        <v>0</v>
      </c>
      <c r="AA24" s="116">
        <f>'9-17期'!BP24+'18～34期'!BU24+'53期～'!Z24</f>
        <v>0</v>
      </c>
      <c r="AB24" s="1"/>
      <c r="AC24" s="1"/>
      <c r="AD24" s="1"/>
      <c r="AE24" s="5"/>
      <c r="AF24" s="5"/>
      <c r="AG24" s="5"/>
      <c r="AH24" s="25"/>
      <c r="AI24" s="5"/>
      <c r="AJ24" s="91"/>
      <c r="AK24" s="116">
        <f t="shared" si="1"/>
        <v>0</v>
      </c>
      <c r="AL24" s="116">
        <f>'6-8期'!AS24+AK24</f>
        <v>0</v>
      </c>
    </row>
    <row r="25" spans="2:38" ht="10.5" customHeight="1">
      <c r="B25" s="17">
        <v>64</v>
      </c>
      <c r="C25" s="11" t="str">
        <f>'1-5期'!B25</f>
        <v>21.05.21(土)</v>
      </c>
      <c r="D25" s="122" t="str">
        <f>'1-5期'!C25</f>
        <v>陣馬山</v>
      </c>
      <c r="E25" s="11" t="str">
        <f>'1-5期'!D25</f>
        <v>山口他</v>
      </c>
      <c r="F25" s="5" t="str">
        <f>'1-5期'!E25</f>
        <v>●</v>
      </c>
      <c r="G25" s="12">
        <f>'1-5期'!F25</f>
        <v>32</v>
      </c>
      <c r="H25" s="12"/>
      <c r="I25" s="18"/>
      <c r="J25" s="5"/>
      <c r="K25" s="18"/>
      <c r="L25" s="5"/>
      <c r="M25" s="18"/>
      <c r="N25" s="5"/>
      <c r="O25" s="18"/>
      <c r="P25" s="5"/>
      <c r="Q25" s="18"/>
      <c r="R25" s="5"/>
      <c r="S25" s="18"/>
      <c r="T25" s="5"/>
      <c r="U25" s="18"/>
      <c r="V25" s="5"/>
      <c r="W25" s="18"/>
      <c r="X25" s="1"/>
      <c r="Y25" s="18"/>
      <c r="Z25" s="1">
        <f t="shared" si="0"/>
        <v>0</v>
      </c>
      <c r="AA25" s="116">
        <f>'9-17期'!BP25+'18～34期'!BU25+'53期～'!Z25</f>
        <v>29</v>
      </c>
      <c r="AB25" s="1"/>
      <c r="AC25" s="1"/>
      <c r="AD25" s="1"/>
      <c r="AE25" s="18"/>
      <c r="AF25" s="97"/>
      <c r="AG25" s="97"/>
      <c r="AH25" s="97"/>
      <c r="AI25" s="97"/>
      <c r="AJ25" s="97"/>
      <c r="AK25" s="116">
        <f t="shared" si="1"/>
        <v>29</v>
      </c>
      <c r="AL25" s="116">
        <f>'6-8期'!AS25+AK25</f>
        <v>32</v>
      </c>
    </row>
    <row r="26" spans="2:38" ht="10.5" customHeight="1">
      <c r="B26" s="11">
        <v>65</v>
      </c>
      <c r="C26" s="11" t="str">
        <f>'1-5期'!B26</f>
        <v>21.10.15(土）</v>
      </c>
      <c r="D26" s="122" t="str">
        <f>'1-5期'!C26</f>
        <v>大山</v>
      </c>
      <c r="E26" s="11" t="str">
        <f>'1-5期'!D26</f>
        <v>山口他</v>
      </c>
      <c r="F26" s="5" t="str">
        <f>'1-5期'!E26</f>
        <v>◎</v>
      </c>
      <c r="G26" s="12">
        <f>'1-5期'!F26</f>
        <v>25</v>
      </c>
      <c r="H26" s="1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"/>
      <c r="U26" s="5"/>
      <c r="V26" s="1"/>
      <c r="W26" s="5"/>
      <c r="X26" s="1"/>
      <c r="Y26" s="5"/>
      <c r="Z26" s="1">
        <f t="shared" si="0"/>
        <v>0</v>
      </c>
      <c r="AA26" s="116">
        <f>'9-17期'!BP26+'18～34期'!BU26+'53期～'!Z26</f>
        <v>21</v>
      </c>
      <c r="AB26" s="1"/>
      <c r="AC26" s="1"/>
      <c r="AD26" s="1"/>
      <c r="AE26" s="5">
        <v>1</v>
      </c>
      <c r="AF26" s="91" t="s">
        <v>205</v>
      </c>
      <c r="AG26" s="91"/>
      <c r="AH26" s="91"/>
      <c r="AI26" s="91"/>
      <c r="AJ26" s="91"/>
      <c r="AK26" s="116">
        <f t="shared" si="1"/>
        <v>22</v>
      </c>
      <c r="AL26" s="116">
        <f>'6-8期'!AS26+AK26</f>
        <v>26</v>
      </c>
    </row>
    <row r="27" spans="2:38" ht="10.5" customHeight="1">
      <c r="B27" s="17">
        <v>66</v>
      </c>
      <c r="C27" s="11">
        <f>'1-5期'!B27</f>
        <v>0</v>
      </c>
      <c r="D27" s="122">
        <f>'1-5期'!C27</f>
        <v>0</v>
      </c>
      <c r="E27" s="11">
        <f>'1-5期'!D27</f>
        <v>0</v>
      </c>
      <c r="F27" s="5">
        <f>'1-5期'!E27</f>
        <v>0</v>
      </c>
      <c r="G27" s="12">
        <f>'1-5期'!F27</f>
        <v>0</v>
      </c>
      <c r="H27" s="1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"/>
      <c r="U27" s="5"/>
      <c r="V27" s="1"/>
      <c r="W27" s="5"/>
      <c r="X27" s="1"/>
      <c r="Y27" s="5"/>
      <c r="Z27" s="1">
        <f t="shared" si="0"/>
        <v>0</v>
      </c>
      <c r="AA27" s="116">
        <f>'9-17期'!BP27+'18～34期'!BU27+'53期～'!Z27</f>
        <v>0</v>
      </c>
      <c r="AB27" s="1"/>
      <c r="AC27" s="1"/>
      <c r="AD27" s="1"/>
      <c r="AE27" s="5"/>
      <c r="AF27" s="91"/>
      <c r="AG27" s="91"/>
      <c r="AH27" s="91"/>
      <c r="AI27" s="91"/>
      <c r="AJ27" s="91"/>
      <c r="AK27" s="116">
        <f t="shared" si="1"/>
        <v>0</v>
      </c>
      <c r="AL27" s="118"/>
    </row>
    <row r="28" spans="2:38" ht="10.5" customHeight="1">
      <c r="B28" s="11">
        <v>67</v>
      </c>
      <c r="C28" s="11">
        <f>'1-5期'!B28</f>
        <v>0</v>
      </c>
      <c r="D28" s="122">
        <f>'1-5期'!C28</f>
        <v>0</v>
      </c>
      <c r="E28" s="11">
        <f>'1-5期'!D28</f>
        <v>0</v>
      </c>
      <c r="F28" s="5">
        <f>'1-5期'!E28</f>
        <v>0</v>
      </c>
      <c r="G28" s="12">
        <f>'1-5期'!F28</f>
        <v>0</v>
      </c>
      <c r="H28" s="1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"/>
      <c r="U28" s="5"/>
      <c r="V28" s="1"/>
      <c r="W28" s="5"/>
      <c r="X28" s="1"/>
      <c r="Y28" s="5"/>
      <c r="Z28" s="1">
        <f t="shared" si="0"/>
        <v>0</v>
      </c>
      <c r="AA28" s="116">
        <f>'9-17期'!BP28+'18～34期'!BU28+'53期～'!Z28</f>
        <v>0</v>
      </c>
      <c r="AB28" s="1"/>
      <c r="AC28" s="1"/>
      <c r="AD28" s="1"/>
      <c r="AE28" s="5"/>
      <c r="AF28" s="10"/>
      <c r="AG28" s="91"/>
      <c r="AH28" s="91"/>
      <c r="AI28" s="91"/>
      <c r="AJ28" s="91"/>
      <c r="AK28" s="116">
        <f t="shared" si="1"/>
        <v>0</v>
      </c>
      <c r="AL28" s="118">
        <f>'[1]6-8期'!AX29+Z28+AE28</f>
        <v>0</v>
      </c>
    </row>
    <row r="29" spans="2:38" ht="10.5" customHeight="1">
      <c r="B29" s="17">
        <v>68</v>
      </c>
      <c r="C29" s="11">
        <f>'1-5期'!B29</f>
        <v>0</v>
      </c>
      <c r="D29" s="122">
        <f>'1-5期'!C29</f>
        <v>0</v>
      </c>
      <c r="E29" s="11">
        <f>'1-5期'!D29</f>
        <v>0</v>
      </c>
      <c r="F29" s="5">
        <f>'1-5期'!E29</f>
        <v>0</v>
      </c>
      <c r="G29" s="12">
        <f>'1-5期'!F29</f>
        <v>0</v>
      </c>
      <c r="H29" s="1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"/>
      <c r="U29" s="5"/>
      <c r="V29" s="1"/>
      <c r="W29" s="5"/>
      <c r="X29" s="1"/>
      <c r="Y29" s="5"/>
      <c r="Z29" s="1">
        <f t="shared" si="0"/>
        <v>0</v>
      </c>
      <c r="AA29" s="116">
        <f>'9-17期'!BP29+'18～34期'!BU29+'53期～'!Z29</f>
        <v>0</v>
      </c>
      <c r="AB29" s="1"/>
      <c r="AC29" s="1"/>
      <c r="AD29" s="1"/>
      <c r="AE29" s="5"/>
      <c r="AF29" s="91"/>
      <c r="AG29" s="5"/>
      <c r="AH29" s="91"/>
      <c r="AI29" s="91"/>
      <c r="AJ29" s="91"/>
      <c r="AK29" s="116">
        <f t="shared" si="1"/>
        <v>0</v>
      </c>
      <c r="AL29" s="118">
        <f>'[1]6-8期'!AX30+Z29+AE29</f>
        <v>0</v>
      </c>
    </row>
    <row r="30" spans="2:38" ht="10.5" customHeight="1">
      <c r="B30" s="11">
        <v>69</v>
      </c>
      <c r="C30" s="11">
        <f>'1-5期'!B30</f>
        <v>0</v>
      </c>
      <c r="D30" s="122">
        <f>'1-5期'!C30</f>
        <v>0</v>
      </c>
      <c r="E30" s="11">
        <f>'1-5期'!D30</f>
        <v>0</v>
      </c>
      <c r="F30" s="5">
        <f>'1-5期'!E30</f>
        <v>0</v>
      </c>
      <c r="G30" s="12">
        <f>'1-5期'!F30</f>
        <v>0</v>
      </c>
      <c r="H30" s="1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"/>
      <c r="U30" s="5"/>
      <c r="V30" s="1"/>
      <c r="W30" s="5"/>
      <c r="X30" s="1"/>
      <c r="Y30" s="5"/>
      <c r="Z30" s="1">
        <f t="shared" si="0"/>
        <v>0</v>
      </c>
      <c r="AA30" s="116">
        <f>'9-17期'!BP30+'18～34期'!BU30+'53期～'!Z30</f>
        <v>0</v>
      </c>
      <c r="AB30" s="1"/>
      <c r="AC30" s="1"/>
      <c r="AD30" s="1"/>
      <c r="AE30" s="5"/>
      <c r="AF30" s="91"/>
      <c r="AG30" s="5"/>
      <c r="AH30" s="91"/>
      <c r="AI30" s="91"/>
      <c r="AJ30" s="91"/>
      <c r="AK30" s="116">
        <f t="shared" si="1"/>
        <v>0</v>
      </c>
      <c r="AL30" s="118">
        <f>'[1]6-8期'!AX31+Z30+AE30</f>
        <v>0</v>
      </c>
    </row>
    <row r="31" spans="2:38" ht="10.5" customHeight="1">
      <c r="B31" s="17">
        <v>70</v>
      </c>
      <c r="C31" s="11">
        <f>'1-5期'!B31</f>
        <v>0</v>
      </c>
      <c r="D31" s="122">
        <f>'1-5期'!C31</f>
        <v>0</v>
      </c>
      <c r="E31" s="11">
        <f>'1-5期'!D31</f>
        <v>0</v>
      </c>
      <c r="F31" s="5">
        <f>'1-5期'!E31</f>
        <v>0</v>
      </c>
      <c r="G31" s="12">
        <f>'1-5期'!F31</f>
        <v>0</v>
      </c>
      <c r="H31" s="1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"/>
      <c r="U31" s="5"/>
      <c r="V31" s="1"/>
      <c r="W31" s="5"/>
      <c r="X31" s="1"/>
      <c r="Y31" s="5"/>
      <c r="Z31" s="1">
        <f t="shared" si="0"/>
        <v>0</v>
      </c>
      <c r="AA31" s="116">
        <f>'9-17期'!BP31+'18～34期'!BU31+'53期～'!Z31</f>
        <v>0</v>
      </c>
      <c r="AB31" s="1"/>
      <c r="AC31" s="1"/>
      <c r="AD31" s="1"/>
      <c r="AE31" s="5"/>
      <c r="AF31" s="91"/>
      <c r="AG31" s="5"/>
      <c r="AH31" s="91"/>
      <c r="AI31" s="91"/>
      <c r="AJ31" s="91"/>
      <c r="AK31" s="116">
        <f t="shared" si="1"/>
        <v>0</v>
      </c>
      <c r="AL31" s="118">
        <f>'[1]6-8期'!AX32+Z31+AE31</f>
        <v>0</v>
      </c>
    </row>
    <row r="32" spans="2:38" ht="10.5" customHeight="1">
      <c r="B32" s="11">
        <v>71</v>
      </c>
      <c r="C32" s="11">
        <f>'1-5期'!B32</f>
        <v>0</v>
      </c>
      <c r="D32" s="122">
        <f>'1-5期'!C32</f>
        <v>0</v>
      </c>
      <c r="E32" s="11">
        <f>'1-5期'!D32</f>
        <v>0</v>
      </c>
      <c r="F32" s="5">
        <f>'1-5期'!E32</f>
        <v>0</v>
      </c>
      <c r="G32" s="12">
        <f>'1-5期'!F32</f>
        <v>0</v>
      </c>
      <c r="H32" s="1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"/>
      <c r="U32" s="5"/>
      <c r="V32" s="1"/>
      <c r="W32" s="5"/>
      <c r="X32" s="1"/>
      <c r="Y32" s="5"/>
      <c r="Z32" s="1">
        <f t="shared" si="0"/>
        <v>0</v>
      </c>
      <c r="AA32" s="116">
        <f>'9-17期'!BP32+'18～34期'!BU32+'53期～'!Z32</f>
        <v>0</v>
      </c>
      <c r="AB32" s="1"/>
      <c r="AC32" s="1"/>
      <c r="AD32" s="1"/>
      <c r="AE32" s="5"/>
      <c r="AF32" s="5"/>
      <c r="AG32" s="5"/>
      <c r="AH32" s="5"/>
      <c r="AI32" s="5"/>
      <c r="AJ32" s="5"/>
      <c r="AK32" s="116">
        <f t="shared" si="1"/>
        <v>0</v>
      </c>
      <c r="AL32" s="118">
        <f>'[1]6-8期'!AX33+Z32+AE32</f>
        <v>0</v>
      </c>
    </row>
    <row r="33" spans="2:38" ht="10.5" customHeight="1">
      <c r="B33" s="17">
        <v>72</v>
      </c>
      <c r="C33" s="11">
        <f>'1-5期'!B33</f>
        <v>0</v>
      </c>
      <c r="D33" s="122">
        <f>'1-5期'!C33</f>
        <v>0</v>
      </c>
      <c r="E33" s="11">
        <f>'1-5期'!D33</f>
        <v>0</v>
      </c>
      <c r="F33" s="5">
        <f>'1-5期'!E33</f>
        <v>0</v>
      </c>
      <c r="G33" s="12">
        <f>'1-5期'!F33</f>
        <v>0</v>
      </c>
      <c r="H33" s="1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"/>
      <c r="U33" s="5"/>
      <c r="V33" s="1"/>
      <c r="W33" s="5"/>
      <c r="X33" s="1"/>
      <c r="Y33" s="5"/>
      <c r="Z33" s="1">
        <f t="shared" si="0"/>
        <v>0</v>
      </c>
      <c r="AA33" s="116">
        <f>'9-17期'!BP33+'18～34期'!BU33+'53期～'!Z33</f>
        <v>0</v>
      </c>
      <c r="AB33" s="1"/>
      <c r="AC33" s="1"/>
      <c r="AD33" s="1"/>
      <c r="AE33" s="5"/>
      <c r="AF33" s="5"/>
      <c r="AG33" s="5"/>
      <c r="AH33" s="5"/>
      <c r="AI33" s="5"/>
      <c r="AJ33" s="5"/>
      <c r="AK33" s="116">
        <f t="shared" si="1"/>
        <v>0</v>
      </c>
      <c r="AL33" s="118">
        <f>'[1]6-8期'!AX34+Z33+AE33</f>
        <v>0</v>
      </c>
    </row>
    <row r="34" spans="2:38" ht="10.5" customHeight="1">
      <c r="B34" s="11">
        <v>73</v>
      </c>
      <c r="C34" s="11">
        <f>'1-5期'!B34</f>
        <v>0</v>
      </c>
      <c r="D34" s="122">
        <f>'1-5期'!C34</f>
        <v>0</v>
      </c>
      <c r="E34" s="11">
        <f>'1-5期'!D34</f>
        <v>0</v>
      </c>
      <c r="F34" s="5">
        <f>'1-5期'!E34</f>
        <v>0</v>
      </c>
      <c r="G34" s="12">
        <f>'1-5期'!F34</f>
        <v>0</v>
      </c>
      <c r="H34" s="1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"/>
      <c r="U34" s="5"/>
      <c r="V34" s="1"/>
      <c r="W34" s="5"/>
      <c r="X34" s="1"/>
      <c r="Y34" s="5"/>
      <c r="Z34" s="1">
        <f t="shared" si="0"/>
        <v>0</v>
      </c>
      <c r="AA34" s="116">
        <f>'9-17期'!BP34+'18～34期'!BU34+'53期～'!Z34</f>
        <v>0</v>
      </c>
      <c r="AB34" s="1"/>
      <c r="AC34" s="1"/>
      <c r="AD34" s="1"/>
      <c r="AE34" s="5"/>
      <c r="AF34" s="10"/>
      <c r="AG34" s="91"/>
      <c r="AH34" s="91"/>
      <c r="AI34" s="91"/>
      <c r="AJ34" s="91"/>
      <c r="AK34" s="116">
        <f t="shared" si="1"/>
        <v>0</v>
      </c>
      <c r="AL34" s="118">
        <f>'[1]6-8期'!AX35+Z34+AE34</f>
        <v>0</v>
      </c>
    </row>
    <row r="35" spans="2:38" ht="10.5" customHeight="1">
      <c r="B35" s="17">
        <v>74</v>
      </c>
      <c r="C35" s="11">
        <f>'1-5期'!B35</f>
        <v>0</v>
      </c>
      <c r="D35" s="122">
        <f>'1-5期'!C35</f>
        <v>0</v>
      </c>
      <c r="E35" s="11">
        <f>'1-5期'!D35</f>
        <v>0</v>
      </c>
      <c r="F35" s="5">
        <f>'1-5期'!E35</f>
        <v>0</v>
      </c>
      <c r="G35" s="12">
        <f>'1-5期'!F35</f>
        <v>0</v>
      </c>
      <c r="H35" s="1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"/>
      <c r="U35" s="5"/>
      <c r="V35" s="1"/>
      <c r="W35" s="5"/>
      <c r="X35" s="1"/>
      <c r="Y35" s="5"/>
      <c r="Z35" s="1">
        <f t="shared" si="0"/>
        <v>0</v>
      </c>
      <c r="AA35" s="116">
        <f>'9-17期'!BP35+'18～34期'!BU35+'53期～'!Z35</f>
        <v>0</v>
      </c>
      <c r="AB35" s="1"/>
      <c r="AC35" s="1"/>
      <c r="AD35" s="1"/>
      <c r="AE35" s="5"/>
      <c r="AF35" s="91"/>
      <c r="AG35" s="10"/>
      <c r="AH35" s="91"/>
      <c r="AI35" s="91"/>
      <c r="AJ35" s="91"/>
      <c r="AK35" s="116">
        <f t="shared" si="1"/>
        <v>0</v>
      </c>
      <c r="AL35" s="118">
        <f>'[1]6-8期'!AX36+Z35+AE35</f>
        <v>0</v>
      </c>
    </row>
    <row r="36" spans="2:38" ht="10.5" customHeight="1">
      <c r="B36" s="11">
        <v>75</v>
      </c>
      <c r="C36" s="11">
        <f>'1-5期'!B36</f>
        <v>0</v>
      </c>
      <c r="D36" s="122">
        <f>'1-5期'!C36</f>
        <v>0</v>
      </c>
      <c r="E36" s="11">
        <f>'1-5期'!D36</f>
        <v>0</v>
      </c>
      <c r="F36" s="5">
        <f>'1-5期'!E36</f>
        <v>0</v>
      </c>
      <c r="G36" s="12">
        <f>'1-5期'!F36</f>
        <v>0</v>
      </c>
      <c r="H36" s="1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"/>
      <c r="U36" s="5"/>
      <c r="V36" s="1"/>
      <c r="W36" s="5"/>
      <c r="X36" s="1"/>
      <c r="Y36" s="5"/>
      <c r="Z36" s="1">
        <f t="shared" si="0"/>
        <v>0</v>
      </c>
      <c r="AA36" s="116">
        <f>'9-17期'!BP36+'18～34期'!BU36+'53期～'!Z36</f>
        <v>0</v>
      </c>
      <c r="AB36" s="1"/>
      <c r="AC36" s="1"/>
      <c r="AD36" s="1"/>
      <c r="AE36" s="5"/>
      <c r="AF36" s="5"/>
      <c r="AG36" s="5"/>
      <c r="AH36" s="10"/>
      <c r="AI36" s="25"/>
      <c r="AJ36" s="10"/>
      <c r="AK36" s="116">
        <f t="shared" si="1"/>
        <v>0</v>
      </c>
      <c r="AL36" s="118">
        <f>'[1]6-8期'!AX37+Z36+AE36</f>
        <v>0</v>
      </c>
    </row>
    <row r="37" spans="2:38" ht="10.5" customHeight="1">
      <c r="B37" s="17">
        <v>76</v>
      </c>
      <c r="C37" s="11">
        <f>'1-5期'!B37</f>
        <v>0</v>
      </c>
      <c r="D37" s="122">
        <f>'1-5期'!C37</f>
        <v>0</v>
      </c>
      <c r="E37" s="11">
        <f>'1-5期'!D37</f>
        <v>0</v>
      </c>
      <c r="F37" s="5">
        <f>'1-5期'!E37</f>
        <v>0</v>
      </c>
      <c r="G37" s="12">
        <f>'1-5期'!F37</f>
        <v>0</v>
      </c>
      <c r="H37" s="1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"/>
      <c r="U37" s="5"/>
      <c r="V37" s="1"/>
      <c r="W37" s="5"/>
      <c r="X37" s="1"/>
      <c r="Y37" s="5"/>
      <c r="Z37" s="1">
        <f t="shared" si="0"/>
        <v>0</v>
      </c>
      <c r="AA37" s="116">
        <f>'9-17期'!BP37+'18～34期'!BU37+'53期～'!Z37</f>
        <v>0</v>
      </c>
      <c r="AB37" s="1"/>
      <c r="AC37" s="1"/>
      <c r="AD37" s="1"/>
      <c r="AE37" s="5"/>
      <c r="AF37" s="5"/>
      <c r="AG37" s="10"/>
      <c r="AH37" s="91"/>
      <c r="AI37" s="91"/>
      <c r="AJ37" s="91"/>
      <c r="AK37" s="116">
        <f t="shared" si="1"/>
        <v>0</v>
      </c>
      <c r="AL37" s="118">
        <f>'[1]6-8期'!AX38+Z37+AE37</f>
        <v>0</v>
      </c>
    </row>
    <row r="38" spans="2:38" ht="10.5" customHeight="1">
      <c r="B38" s="11">
        <v>77</v>
      </c>
      <c r="C38" s="11">
        <f>'1-5期'!B38</f>
        <v>0</v>
      </c>
      <c r="D38" s="122">
        <f>'1-5期'!C38</f>
        <v>0</v>
      </c>
      <c r="E38" s="11">
        <f>'1-5期'!D38</f>
        <v>0</v>
      </c>
      <c r="F38" s="5">
        <f>'1-5期'!E38</f>
        <v>0</v>
      </c>
      <c r="G38" s="12">
        <f>'1-5期'!F38</f>
        <v>0</v>
      </c>
      <c r="H38" s="12"/>
      <c r="I38" s="18"/>
      <c r="J38" s="5"/>
      <c r="K38" s="18"/>
      <c r="L38" s="5"/>
      <c r="M38" s="18"/>
      <c r="N38" s="5"/>
      <c r="O38" s="18"/>
      <c r="P38" s="5"/>
      <c r="Q38" s="18"/>
      <c r="R38" s="5"/>
      <c r="S38" s="18"/>
      <c r="T38" s="1"/>
      <c r="U38" s="18"/>
      <c r="V38" s="1"/>
      <c r="W38" s="18"/>
      <c r="X38" s="1"/>
      <c r="Y38" s="18"/>
      <c r="Z38" s="1">
        <f t="shared" si="0"/>
        <v>0</v>
      </c>
      <c r="AA38" s="116">
        <f>'9-17期'!BP38+'18～34期'!BU38+'53期～'!Z38</f>
        <v>0</v>
      </c>
      <c r="AB38" s="1"/>
      <c r="AC38" s="1"/>
      <c r="AD38" s="1"/>
      <c r="AE38" s="18"/>
      <c r="AF38" s="24"/>
      <c r="AG38" s="97"/>
      <c r="AH38" s="97"/>
      <c r="AI38" s="97"/>
      <c r="AJ38" s="97"/>
      <c r="AK38" s="116">
        <f t="shared" si="1"/>
        <v>0</v>
      </c>
      <c r="AL38" s="118">
        <f>'[1]6-8期'!AX39+Z38+AE38</f>
        <v>0</v>
      </c>
    </row>
    <row r="39" spans="2:38" ht="10.5" customHeight="1">
      <c r="B39" s="17"/>
      <c r="C39" s="11">
        <f>'1-5期'!B40</f>
        <v>0</v>
      </c>
      <c r="D39" s="3">
        <f>'1-5期'!C40</f>
        <v>0</v>
      </c>
      <c r="E39" s="11">
        <f>'1-5期'!D40</f>
        <v>0</v>
      </c>
      <c r="F39" s="5">
        <f>'1-5期'!E39</f>
        <v>0</v>
      </c>
      <c r="G39" s="12">
        <f>'1-5期'!F39</f>
        <v>0</v>
      </c>
      <c r="H39" s="12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"/>
      <c r="U39" s="5"/>
      <c r="V39" s="1"/>
      <c r="W39" s="5"/>
      <c r="X39" s="1"/>
      <c r="Y39" s="5"/>
      <c r="Z39" s="1">
        <f t="shared" si="0"/>
        <v>0</v>
      </c>
      <c r="AA39" s="116">
        <f>'9-17期'!BP39+'18～34期'!BU39+'53期～'!Z39</f>
        <v>0</v>
      </c>
      <c r="AB39" s="1"/>
      <c r="AC39" s="1"/>
      <c r="AD39" s="1"/>
      <c r="AE39" s="5"/>
      <c r="AF39" s="25"/>
      <c r="AG39" s="98"/>
      <c r="AH39" s="91"/>
      <c r="AI39" s="91"/>
      <c r="AJ39" s="91"/>
      <c r="AK39" s="116">
        <f t="shared" si="1"/>
        <v>0</v>
      </c>
      <c r="AL39" s="118">
        <f>'[1]6-8期'!AX40+Z39+AE39</f>
        <v>0</v>
      </c>
    </row>
    <row r="40" spans="2:38" ht="10.5" customHeight="1">
      <c r="B40" s="11"/>
      <c r="C40" s="11">
        <f>'1-5期'!B41</f>
        <v>0</v>
      </c>
      <c r="D40" s="3">
        <f>'1-5期'!C41</f>
        <v>0</v>
      </c>
      <c r="E40" s="11">
        <f>'1-5期'!D41</f>
        <v>0</v>
      </c>
      <c r="F40" s="5">
        <f>'1-5期'!E40</f>
        <v>0</v>
      </c>
      <c r="G40" s="12">
        <f>'1-5期'!F40</f>
        <v>0</v>
      </c>
      <c r="H40" s="1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"/>
      <c r="U40" s="5"/>
      <c r="V40" s="1"/>
      <c r="W40" s="5"/>
      <c r="X40" s="1"/>
      <c r="Y40" s="5"/>
      <c r="Z40" s="1">
        <f t="shared" si="0"/>
        <v>0</v>
      </c>
      <c r="AA40" s="116">
        <f>'9-17期'!BP40+'18～34期'!BU40+'53期～'!Z40</f>
        <v>0</v>
      </c>
      <c r="AB40" s="1"/>
      <c r="AC40" s="1"/>
      <c r="AD40" s="1"/>
      <c r="AE40" s="5"/>
      <c r="AF40" s="25"/>
      <c r="AG40" s="25"/>
      <c r="AH40" s="91"/>
      <c r="AI40" s="91"/>
      <c r="AJ40" s="91"/>
      <c r="AK40" s="116">
        <f t="shared" si="1"/>
        <v>0</v>
      </c>
      <c r="AL40" s="118">
        <f>'[1]6-8期'!AX41+Z40+AE40</f>
        <v>0</v>
      </c>
    </row>
    <row r="41" spans="2:38" ht="10.5" customHeight="1">
      <c r="B41" s="11"/>
      <c r="C41" s="11">
        <f>'1-5期'!B42</f>
        <v>0</v>
      </c>
      <c r="D41" s="3">
        <f>'1-5期'!C42</f>
        <v>0</v>
      </c>
      <c r="E41" s="11">
        <f>'1-5期'!D42</f>
        <v>0</v>
      </c>
      <c r="F41" s="5">
        <f>'1-5期'!E41</f>
        <v>0</v>
      </c>
      <c r="G41" s="12">
        <f>'1-5期'!F41</f>
        <v>0</v>
      </c>
      <c r="H41" s="1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"/>
      <c r="U41" s="5"/>
      <c r="V41" s="1"/>
      <c r="W41" s="5"/>
      <c r="X41" s="1"/>
      <c r="Y41" s="5"/>
      <c r="Z41" s="1">
        <f t="shared" si="0"/>
        <v>0</v>
      </c>
      <c r="AA41" s="116">
        <f>'9-17期'!BP41+'18～34期'!BU41+'53期～'!Z41</f>
        <v>0</v>
      </c>
      <c r="AB41" s="1"/>
      <c r="AC41" s="1"/>
      <c r="AD41" s="1"/>
      <c r="AE41" s="5"/>
      <c r="AF41" s="10"/>
      <c r="AG41" s="91"/>
      <c r="AH41" s="91"/>
      <c r="AI41" s="91"/>
      <c r="AJ41" s="91"/>
      <c r="AK41" s="116">
        <f t="shared" si="1"/>
        <v>0</v>
      </c>
      <c r="AL41" s="118">
        <f>'[1]6-8期'!AX42+Z41+AE41</f>
        <v>0</v>
      </c>
    </row>
    <row r="42" spans="2:38" ht="10.5" customHeight="1">
      <c r="B42" s="11"/>
      <c r="C42" s="11">
        <f>'1-5期'!B43</f>
        <v>0</v>
      </c>
      <c r="D42" s="3">
        <f>'1-5期'!C43</f>
        <v>0</v>
      </c>
      <c r="E42" s="11">
        <f>'1-5期'!D43</f>
        <v>0</v>
      </c>
      <c r="F42" s="5">
        <f>'1-5期'!E42</f>
        <v>0</v>
      </c>
      <c r="G42" s="12">
        <f>'1-5期'!F42</f>
        <v>0</v>
      </c>
      <c r="H42" s="1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"/>
      <c r="U42" s="5"/>
      <c r="V42" s="1"/>
      <c r="W42" s="5"/>
      <c r="X42" s="1"/>
      <c r="Y42" s="5"/>
      <c r="Z42" s="1">
        <f t="shared" si="0"/>
        <v>0</v>
      </c>
      <c r="AA42" s="116">
        <f>'9-17期'!BP42+'18～34期'!BU42+'53期～'!Z42</f>
        <v>0</v>
      </c>
      <c r="AB42" s="1"/>
      <c r="AC42" s="1"/>
      <c r="AD42" s="1"/>
      <c r="AE42" s="5"/>
      <c r="AF42" s="10"/>
      <c r="AG42" s="91"/>
      <c r="AH42" s="91"/>
      <c r="AI42" s="91"/>
      <c r="AJ42" s="91"/>
      <c r="AK42" s="116">
        <f t="shared" si="1"/>
        <v>0</v>
      </c>
      <c r="AL42" s="118">
        <f>'[1]6-8期'!AX43+Z42+AE42</f>
        <v>0</v>
      </c>
    </row>
    <row r="43" spans="2:38" ht="10.5" customHeight="1">
      <c r="B43" s="11"/>
      <c r="C43" s="11">
        <f>'1-5期'!B44</f>
        <v>0</v>
      </c>
      <c r="D43" s="3">
        <f>'1-5期'!C44</f>
        <v>0</v>
      </c>
      <c r="E43" s="11">
        <f>'1-5期'!D44</f>
        <v>0</v>
      </c>
      <c r="F43" s="5">
        <f>'1-5期'!E43</f>
        <v>0</v>
      </c>
      <c r="G43" s="12">
        <f>'1-5期'!F43</f>
        <v>0</v>
      </c>
      <c r="H43" s="1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"/>
      <c r="U43" s="5"/>
      <c r="V43" s="1"/>
      <c r="W43" s="5"/>
      <c r="X43" s="1"/>
      <c r="Y43" s="5"/>
      <c r="Z43" s="1">
        <f t="shared" si="0"/>
        <v>0</v>
      </c>
      <c r="AA43" s="116">
        <f>'9-17期'!BP43+'18～34期'!BU43+'53期～'!Z43</f>
        <v>0</v>
      </c>
      <c r="AB43" s="1"/>
      <c r="AC43" s="1"/>
      <c r="AD43" s="1"/>
      <c r="AE43" s="5"/>
      <c r="AF43" s="10"/>
      <c r="AG43" s="91"/>
      <c r="AH43" s="91"/>
      <c r="AI43" s="91"/>
      <c r="AJ43" s="91"/>
      <c r="AK43" s="116">
        <f t="shared" si="1"/>
        <v>0</v>
      </c>
      <c r="AL43" s="118">
        <f>'[1]6-8期'!AX44+Z43+AE43</f>
        <v>0</v>
      </c>
    </row>
    <row r="44" spans="2:38" ht="10.5" customHeight="1">
      <c r="B44" s="11"/>
      <c r="C44" s="11">
        <f>'1-5期'!B45</f>
        <v>0</v>
      </c>
      <c r="D44" s="3">
        <f>'1-5期'!C45</f>
        <v>0</v>
      </c>
      <c r="E44" s="11">
        <f>'1-5期'!D45</f>
        <v>0</v>
      </c>
      <c r="F44" s="5">
        <f>'1-5期'!E44</f>
        <v>0</v>
      </c>
      <c r="G44" s="12">
        <f>'1-5期'!F44</f>
        <v>0</v>
      </c>
      <c r="H44" s="1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"/>
      <c r="U44" s="5"/>
      <c r="V44" s="1"/>
      <c r="W44" s="5"/>
      <c r="X44" s="1"/>
      <c r="Y44" s="5"/>
      <c r="Z44" s="1">
        <f t="shared" si="0"/>
        <v>0</v>
      </c>
      <c r="AA44" s="116">
        <f>'9-17期'!BP44+'18～34期'!BU44+'53期～'!Z44</f>
        <v>0</v>
      </c>
      <c r="AB44" s="1"/>
      <c r="AC44" s="1"/>
      <c r="AD44" s="1"/>
      <c r="AE44" s="5"/>
      <c r="AF44" s="5"/>
      <c r="AG44" s="91"/>
      <c r="AH44" s="91"/>
      <c r="AI44" s="91"/>
      <c r="AJ44" s="91"/>
      <c r="AK44" s="116">
        <f t="shared" si="1"/>
        <v>0</v>
      </c>
      <c r="AL44" s="118">
        <f>'[1]6-8期'!AX45+Z44+AE44</f>
        <v>0</v>
      </c>
    </row>
    <row r="45" spans="2:38" ht="10.5" customHeight="1">
      <c r="B45" s="11"/>
      <c r="C45" s="11">
        <f>'1-5期'!B46</f>
        <v>0</v>
      </c>
      <c r="D45" s="3">
        <f>'1-5期'!C46</f>
        <v>0</v>
      </c>
      <c r="E45" s="11">
        <f>'1-5期'!D46</f>
        <v>0</v>
      </c>
      <c r="F45" s="5">
        <f>'1-5期'!E45</f>
        <v>0</v>
      </c>
      <c r="G45" s="12">
        <f>'1-5期'!F45</f>
        <v>0</v>
      </c>
      <c r="H45" s="1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"/>
      <c r="U45" s="5"/>
      <c r="V45" s="1"/>
      <c r="W45" s="5"/>
      <c r="X45" s="1"/>
      <c r="Y45" s="5"/>
      <c r="Z45" s="1">
        <f t="shared" si="0"/>
        <v>0</v>
      </c>
      <c r="AA45" s="116">
        <f>'9-17期'!BP45+'18～34期'!BU45+'53期～'!Z45</f>
        <v>0</v>
      </c>
      <c r="AB45" s="1"/>
      <c r="AC45" s="1"/>
      <c r="AD45" s="1"/>
      <c r="AE45" s="5"/>
      <c r="AF45" s="5"/>
      <c r="AG45" s="5"/>
      <c r="AH45" s="5"/>
      <c r="AI45" s="5"/>
      <c r="AJ45" s="5"/>
      <c r="AK45" s="116">
        <f t="shared" si="1"/>
        <v>0</v>
      </c>
      <c r="AL45" s="118">
        <f>'[1]6-8期'!AX46+Z45+AE45</f>
        <v>0</v>
      </c>
    </row>
    <row r="46" spans="2:38" ht="10.5" customHeight="1">
      <c r="B46" s="11"/>
      <c r="C46" s="11">
        <f>'1-5期'!B47</f>
        <v>0</v>
      </c>
      <c r="D46" s="3">
        <f>'1-5期'!C47</f>
        <v>0</v>
      </c>
      <c r="E46" s="11">
        <f>'1-5期'!D47</f>
        <v>0</v>
      </c>
      <c r="F46" s="5">
        <f>'1-5期'!E46</f>
        <v>0</v>
      </c>
      <c r="G46" s="12">
        <f>'1-5期'!F46</f>
        <v>0</v>
      </c>
      <c r="H46" s="1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"/>
      <c r="U46" s="5"/>
      <c r="V46" s="1"/>
      <c r="W46" s="5"/>
      <c r="X46" s="1"/>
      <c r="Y46" s="5"/>
      <c r="Z46" s="1">
        <f t="shared" si="0"/>
        <v>0</v>
      </c>
      <c r="AA46" s="116">
        <f>'9-17期'!BP46+'18～34期'!BU46+'53期～'!Z46</f>
        <v>0</v>
      </c>
      <c r="AB46" s="1"/>
      <c r="AC46" s="1"/>
      <c r="AD46" s="1"/>
      <c r="AE46" s="5"/>
      <c r="AF46" s="5"/>
      <c r="AG46" s="5"/>
      <c r="AH46" s="5"/>
      <c r="AI46" s="5"/>
      <c r="AJ46" s="5"/>
      <c r="AK46" s="116">
        <f t="shared" si="1"/>
        <v>0</v>
      </c>
      <c r="AL46" s="118">
        <f>'[1]6-8期'!AX47+Z46+AE46</f>
        <v>0</v>
      </c>
    </row>
    <row r="47" spans="2:38" ht="10.5" customHeight="1">
      <c r="B47" s="11"/>
      <c r="C47" s="11">
        <f>'1-5期'!B48</f>
        <v>0</v>
      </c>
      <c r="D47" s="3">
        <f>'1-5期'!C48</f>
        <v>0</v>
      </c>
      <c r="E47" s="11">
        <f>'1-5期'!D48</f>
        <v>0</v>
      </c>
      <c r="F47" s="5">
        <f>'1-5期'!E47</f>
        <v>0</v>
      </c>
      <c r="G47" s="12">
        <f>'1-5期'!F47</f>
        <v>0</v>
      </c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"/>
      <c r="U47" s="5"/>
      <c r="V47" s="1"/>
      <c r="W47" s="5"/>
      <c r="X47" s="1"/>
      <c r="Y47" s="5"/>
      <c r="Z47" s="1">
        <f t="shared" si="0"/>
        <v>0</v>
      </c>
      <c r="AA47" s="116">
        <f>'9-17期'!BP47+'18～34期'!BU47+'53期～'!Z47</f>
        <v>0</v>
      </c>
      <c r="AB47" s="1"/>
      <c r="AC47" s="1"/>
      <c r="AD47" s="1"/>
      <c r="AE47" s="5"/>
      <c r="AF47" s="10"/>
      <c r="AG47" s="5"/>
      <c r="AH47" s="5"/>
      <c r="AI47" s="5"/>
      <c r="AJ47" s="5"/>
      <c r="AK47" s="116">
        <f t="shared" si="1"/>
        <v>0</v>
      </c>
      <c r="AL47" s="118">
        <f>'[1]6-8期'!AX48+Z47+AE47</f>
        <v>0</v>
      </c>
    </row>
    <row r="48" spans="2:38" ht="10.5" customHeight="1">
      <c r="B48" s="11"/>
      <c r="C48" s="17">
        <f>'1-5期'!B49</f>
        <v>0</v>
      </c>
      <c r="D48" s="41">
        <f>'1-5期'!C49</f>
        <v>0</v>
      </c>
      <c r="E48" s="17">
        <f>'1-5期'!D49</f>
        <v>0</v>
      </c>
      <c r="F48" s="5">
        <f>'1-5期'!E48</f>
        <v>0</v>
      </c>
      <c r="G48" s="12">
        <f>'1-5期'!F48</f>
        <v>0</v>
      </c>
      <c r="H48" s="12"/>
      <c r="I48" s="18"/>
      <c r="J48" s="5"/>
      <c r="K48" s="18"/>
      <c r="L48" s="5"/>
      <c r="M48" s="18"/>
      <c r="N48" s="5"/>
      <c r="O48" s="18"/>
      <c r="P48" s="5"/>
      <c r="Q48" s="18"/>
      <c r="R48" s="5"/>
      <c r="S48" s="18"/>
      <c r="T48" s="5"/>
      <c r="U48" s="18"/>
      <c r="V48" s="5"/>
      <c r="W48" s="18"/>
      <c r="X48" s="1"/>
      <c r="Y48" s="18"/>
      <c r="Z48" s="1">
        <f t="shared" si="0"/>
        <v>0</v>
      </c>
      <c r="AA48" s="116">
        <f>'9-17期'!BP48+'18～34期'!BU48+'53期～'!Z48</f>
        <v>0</v>
      </c>
      <c r="AB48" s="1"/>
      <c r="AC48" s="1"/>
      <c r="AD48" s="1"/>
      <c r="AE48" s="18"/>
      <c r="AF48" s="96"/>
      <c r="AG48" s="18"/>
      <c r="AH48" s="18"/>
      <c r="AI48" s="18"/>
      <c r="AJ48" s="18"/>
      <c r="AK48" s="116">
        <f t="shared" si="1"/>
        <v>0</v>
      </c>
      <c r="AL48" s="118">
        <f>'[1]6-8期'!AX49+Z48+AE48</f>
        <v>0</v>
      </c>
    </row>
    <row r="49" spans="2:38" ht="10.5" customHeight="1">
      <c r="B49" s="24"/>
      <c r="C49" s="42">
        <f>'1-5期'!B50</f>
        <v>0</v>
      </c>
      <c r="D49" s="67">
        <f>'1-5期'!C50</f>
        <v>0</v>
      </c>
      <c r="E49" s="42">
        <f>'1-5期'!D50</f>
        <v>0</v>
      </c>
      <c r="F49" s="5">
        <f>'1-5期'!E49</f>
        <v>0</v>
      </c>
      <c r="G49" s="12">
        <f>'1-5期'!F49</f>
        <v>0</v>
      </c>
      <c r="H49" s="1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"/>
      <c r="U49" s="5"/>
      <c r="V49" s="1"/>
      <c r="W49" s="5"/>
      <c r="X49" s="1"/>
      <c r="Y49" s="5"/>
      <c r="Z49" s="1">
        <f t="shared" si="0"/>
        <v>0</v>
      </c>
      <c r="AA49" s="116">
        <f>'9-17期'!BP49+'18～34期'!BU49+'53期～'!Z49</f>
        <v>0</v>
      </c>
      <c r="AB49" s="1"/>
      <c r="AC49" s="1"/>
      <c r="AD49" s="1"/>
      <c r="AE49" s="5"/>
      <c r="AF49" s="10"/>
      <c r="AG49" s="5"/>
      <c r="AH49" s="5"/>
      <c r="AI49" s="5"/>
      <c r="AJ49" s="5"/>
      <c r="AK49" s="116">
        <f t="shared" si="1"/>
        <v>0</v>
      </c>
      <c r="AL49" s="118">
        <f>'[1]6-8期'!AX50+Z49+AE49</f>
        <v>0</v>
      </c>
    </row>
    <row r="50" spans="2:38" ht="10.5" customHeight="1">
      <c r="B50" s="25"/>
      <c r="C50" s="11">
        <f>'1-5期'!B51</f>
        <v>0</v>
      </c>
      <c r="D50" s="3">
        <f>'1-5期'!C51</f>
        <v>0</v>
      </c>
      <c r="E50" s="11">
        <f>'1-5期'!D51</f>
        <v>0</v>
      </c>
      <c r="F50" s="5">
        <f>'1-5期'!E50</f>
        <v>0</v>
      </c>
      <c r="G50" s="12">
        <f>'1-5期'!F50</f>
        <v>0</v>
      </c>
      <c r="H50" s="1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"/>
      <c r="U50" s="5"/>
      <c r="V50" s="1"/>
      <c r="W50" s="5"/>
      <c r="X50" s="1"/>
      <c r="Y50" s="5"/>
      <c r="Z50" s="1">
        <f t="shared" si="0"/>
        <v>0</v>
      </c>
      <c r="AA50" s="116">
        <f>'9-17期'!BP50+'18～34期'!BU50+'53期～'!Z50</f>
        <v>0</v>
      </c>
      <c r="AB50" s="1"/>
      <c r="AC50" s="1"/>
      <c r="AD50" s="1"/>
      <c r="AE50" s="5"/>
      <c r="AF50" s="5"/>
      <c r="AG50" s="5"/>
      <c r="AH50" s="5"/>
      <c r="AI50" s="5"/>
      <c r="AJ50" s="5"/>
      <c r="AK50" s="116">
        <f t="shared" si="1"/>
        <v>0</v>
      </c>
      <c r="AL50" s="118">
        <f>'[1]6-8期'!AX51+Z50+AE50</f>
        <v>0</v>
      </c>
    </row>
    <row r="51" spans="2:38" ht="10.5" customHeight="1">
      <c r="B51" s="11"/>
      <c r="C51" s="11">
        <f>'1-5期'!B52</f>
        <v>0</v>
      </c>
      <c r="D51" s="3">
        <f>'1-5期'!C52</f>
        <v>0</v>
      </c>
      <c r="E51" s="11">
        <f>'1-5期'!D52</f>
        <v>0</v>
      </c>
      <c r="F51" s="5">
        <f>'1-5期'!E51</f>
        <v>0</v>
      </c>
      <c r="G51" s="12">
        <f>'1-5期'!F51</f>
        <v>0</v>
      </c>
      <c r="H51" s="1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"/>
      <c r="U51" s="5"/>
      <c r="V51" s="1"/>
      <c r="W51" s="5"/>
      <c r="X51" s="1"/>
      <c r="Y51" s="5"/>
      <c r="Z51" s="1">
        <f t="shared" si="0"/>
        <v>0</v>
      </c>
      <c r="AA51" s="116">
        <f>'9-17期'!BP51+'18～34期'!BU51+'53期～'!Z51</f>
        <v>0</v>
      </c>
      <c r="AB51" s="1"/>
      <c r="AC51" s="1"/>
      <c r="AD51" s="1"/>
      <c r="AE51" s="5"/>
      <c r="AF51" s="10"/>
      <c r="AG51" s="10"/>
      <c r="AH51" s="5"/>
      <c r="AI51" s="5"/>
      <c r="AJ51" s="5"/>
      <c r="AK51" s="116">
        <f t="shared" si="1"/>
        <v>0</v>
      </c>
      <c r="AL51" s="118">
        <f>'[1]6-8期'!AX52+Z51+AE51</f>
        <v>0</v>
      </c>
    </row>
    <row r="52" spans="2:38" ht="10.5" customHeight="1">
      <c r="B52" s="11"/>
      <c r="C52" s="11">
        <f>'1-5期'!B53</f>
        <v>0</v>
      </c>
      <c r="D52" s="3">
        <f>'1-5期'!C53</f>
        <v>0</v>
      </c>
      <c r="E52" s="11">
        <f>'1-5期'!D53</f>
        <v>0</v>
      </c>
      <c r="F52" s="5">
        <f>'1-5期'!E52</f>
        <v>0</v>
      </c>
      <c r="G52" s="12">
        <f>'1-5期'!F52</f>
        <v>0</v>
      </c>
      <c r="H52" s="1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"/>
      <c r="U52" s="5"/>
      <c r="V52" s="1"/>
      <c r="W52" s="5"/>
      <c r="X52" s="1"/>
      <c r="Y52" s="5"/>
      <c r="Z52" s="1">
        <f t="shared" si="0"/>
        <v>0</v>
      </c>
      <c r="AA52" s="116">
        <f>'9-17期'!BP52+'18～34期'!BU52+'53期～'!Z52</f>
        <v>0</v>
      </c>
      <c r="AB52" s="1"/>
      <c r="AC52" s="1"/>
      <c r="AD52" s="1"/>
      <c r="AE52" s="5"/>
      <c r="AF52" s="5"/>
      <c r="AG52" s="10"/>
      <c r="AH52" s="10"/>
      <c r="AI52" s="10"/>
      <c r="AJ52" s="98"/>
      <c r="AK52" s="116">
        <f t="shared" si="1"/>
        <v>0</v>
      </c>
      <c r="AL52" s="118">
        <f>'[1]6-8期'!AX53+Z52+AE52</f>
        <v>0</v>
      </c>
    </row>
    <row r="53" spans="2:38" ht="10.5" customHeight="1">
      <c r="B53" s="11"/>
      <c r="C53" s="11">
        <f>'1-5期'!B54</f>
        <v>0</v>
      </c>
      <c r="D53" s="3">
        <f>'1-5期'!C54</f>
        <v>0</v>
      </c>
      <c r="E53" s="11">
        <f>'1-5期'!D54</f>
        <v>0</v>
      </c>
      <c r="F53" s="5">
        <f>'1-5期'!E53</f>
        <v>0</v>
      </c>
      <c r="G53" s="12">
        <f>'1-5期'!F53</f>
        <v>0</v>
      </c>
      <c r="H53" s="1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"/>
      <c r="U53" s="5"/>
      <c r="V53" s="1"/>
      <c r="W53" s="5"/>
      <c r="X53" s="1"/>
      <c r="Y53" s="5"/>
      <c r="Z53" s="1">
        <f t="shared" si="0"/>
        <v>0</v>
      </c>
      <c r="AA53" s="116">
        <f>'9-17期'!BP53+'18～34期'!BU53+'53期～'!Z53</f>
        <v>0</v>
      </c>
      <c r="AB53" s="1"/>
      <c r="AC53" s="1"/>
      <c r="AD53" s="1"/>
      <c r="AE53" s="5"/>
      <c r="AF53" s="10"/>
      <c r="AG53" s="10"/>
      <c r="AH53" s="5"/>
      <c r="AI53" s="5"/>
      <c r="AJ53" s="5"/>
      <c r="AK53" s="116">
        <f t="shared" si="1"/>
        <v>0</v>
      </c>
      <c r="AL53" s="118">
        <f>'[1]6-8期'!AX54+Z53+AE53</f>
        <v>0</v>
      </c>
    </row>
    <row r="54" spans="2:38" ht="10.5" customHeight="1">
      <c r="B54" s="11"/>
      <c r="C54" s="11">
        <f>'1-5期'!B54</f>
        <v>0</v>
      </c>
      <c r="D54" s="3">
        <f>'1-5期'!C54</f>
        <v>0</v>
      </c>
      <c r="E54" s="11">
        <f>'1-5期'!D54</f>
        <v>0</v>
      </c>
      <c r="F54" s="5">
        <f>'1-5期'!E54</f>
        <v>0</v>
      </c>
      <c r="G54" s="103">
        <f>'1-5期'!F54</f>
        <v>0</v>
      </c>
      <c r="H54" s="12"/>
      <c r="I54" s="23"/>
      <c r="J54" s="5"/>
      <c r="K54" s="23"/>
      <c r="L54" s="5"/>
      <c r="M54" s="23"/>
      <c r="N54" s="5"/>
      <c r="O54" s="23"/>
      <c r="P54" s="5"/>
      <c r="Q54" s="23"/>
      <c r="R54" s="5"/>
      <c r="S54" s="23"/>
      <c r="T54" s="1"/>
      <c r="U54" s="23"/>
      <c r="V54" s="1"/>
      <c r="W54" s="23"/>
      <c r="X54" s="1"/>
      <c r="Y54" s="23"/>
      <c r="Z54" s="1">
        <f t="shared" si="0"/>
        <v>0</v>
      </c>
      <c r="AA54" s="116">
        <f>'9-17期'!BP54+'18～34期'!BU54+'53期～'!Z54</f>
        <v>0</v>
      </c>
      <c r="AB54" s="1"/>
      <c r="AC54" s="1"/>
      <c r="AD54" s="1"/>
      <c r="AE54" s="23"/>
      <c r="AF54" s="22"/>
      <c r="AG54" s="22"/>
      <c r="AH54" s="22"/>
      <c r="AI54" s="22"/>
      <c r="AJ54" s="22"/>
      <c r="AK54" s="116">
        <f t="shared" si="1"/>
        <v>0</v>
      </c>
      <c r="AL54" s="118">
        <f>'[1]6-8期'!AX55+Z54+AE54</f>
        <v>0</v>
      </c>
    </row>
    <row r="55" spans="2:38" s="33" customFormat="1" ht="10.5" customHeight="1">
      <c r="B55" s="22"/>
      <c r="C55" s="27"/>
      <c r="D55" s="28" t="s">
        <v>23</v>
      </c>
      <c r="E55" s="28"/>
      <c r="F55" s="5"/>
      <c r="G55" s="79">
        <f>SUM(G5:G54)</f>
        <v>1378</v>
      </c>
      <c r="H55" s="106"/>
      <c r="I55" s="79">
        <f t="shared" ref="I55:Y55" si="2">SUM(I5:I54)</f>
        <v>0</v>
      </c>
      <c r="J55" s="106">
        <f t="shared" si="2"/>
        <v>0</v>
      </c>
      <c r="K55" s="79">
        <f t="shared" si="2"/>
        <v>0</v>
      </c>
      <c r="L55" s="106">
        <f t="shared" si="2"/>
        <v>0</v>
      </c>
      <c r="M55" s="79">
        <f t="shared" si="2"/>
        <v>0</v>
      </c>
      <c r="N55" s="106">
        <f t="shared" si="2"/>
        <v>0</v>
      </c>
      <c r="O55" s="79">
        <f t="shared" si="2"/>
        <v>0</v>
      </c>
      <c r="P55" s="106">
        <f t="shared" si="2"/>
        <v>0</v>
      </c>
      <c r="Q55" s="79">
        <f t="shared" si="2"/>
        <v>0</v>
      </c>
      <c r="R55" s="106">
        <f t="shared" si="2"/>
        <v>0</v>
      </c>
      <c r="S55" s="79">
        <f t="shared" si="2"/>
        <v>0</v>
      </c>
      <c r="T55" s="106">
        <f t="shared" si="2"/>
        <v>0</v>
      </c>
      <c r="U55" s="79">
        <f t="shared" si="2"/>
        <v>0</v>
      </c>
      <c r="V55" s="106">
        <f t="shared" si="2"/>
        <v>0</v>
      </c>
      <c r="W55" s="79">
        <f t="shared" si="2"/>
        <v>0</v>
      </c>
      <c r="X55" s="106">
        <f t="shared" si="2"/>
        <v>0</v>
      </c>
      <c r="Y55" s="79">
        <f t="shared" si="2"/>
        <v>0</v>
      </c>
      <c r="Z55" s="45">
        <f>SUM(Z6:Z54)</f>
        <v>0</v>
      </c>
      <c r="AA55" s="117">
        <f>SUM(AA5:AA54)</f>
        <v>914</v>
      </c>
      <c r="AB55" s="102"/>
      <c r="AC55" s="102"/>
      <c r="AD55" s="102"/>
      <c r="AE55" s="79">
        <f t="shared" ref="AE55:AL55" si="3">SUM(AE5:AE54)</f>
        <v>22</v>
      </c>
      <c r="AF55" s="79">
        <f t="shared" si="3"/>
        <v>0</v>
      </c>
      <c r="AG55" s="79">
        <f t="shared" si="3"/>
        <v>0</v>
      </c>
      <c r="AH55" s="79">
        <f t="shared" si="3"/>
        <v>0</v>
      </c>
      <c r="AI55" s="79">
        <f t="shared" si="3"/>
        <v>0</v>
      </c>
      <c r="AJ55" s="79">
        <f t="shared" si="3"/>
        <v>0</v>
      </c>
      <c r="AK55" s="117">
        <f t="shared" si="3"/>
        <v>936</v>
      </c>
      <c r="AL55" s="127">
        <f t="shared" si="3"/>
        <v>1380</v>
      </c>
    </row>
    <row r="56" spans="2:38" s="33" customFormat="1" ht="12" customHeight="1">
      <c r="B56" s="26"/>
      <c r="C56" s="26"/>
      <c r="D56" s="26"/>
      <c r="E56" s="26"/>
      <c r="F56" s="26"/>
      <c r="G56" s="26"/>
      <c r="H56" s="26"/>
      <c r="J56" s="45"/>
      <c r="K56" s="45"/>
      <c r="L56" s="45"/>
      <c r="M56" s="45">
        <f>SUM(K55:M55)</f>
        <v>0</v>
      </c>
      <c r="N56" s="44"/>
      <c r="O56" s="45"/>
      <c r="P56" s="45"/>
      <c r="Q56" s="45"/>
      <c r="R56" s="45"/>
      <c r="S56" s="45">
        <f>SUM(O55:S55)</f>
        <v>0</v>
      </c>
      <c r="T56" s="45"/>
      <c r="U56" s="45">
        <f>SUM(U55:U55)</f>
        <v>0</v>
      </c>
      <c r="V56" s="45"/>
      <c r="W56" s="45">
        <f>SUM(W55:W55)</f>
        <v>0</v>
      </c>
      <c r="X56" s="45"/>
      <c r="Y56" s="45">
        <f>SUM(Y55:Y55)</f>
        <v>0</v>
      </c>
      <c r="Z56" s="45">
        <f>SUM(I56:Y56)</f>
        <v>0</v>
      </c>
      <c r="AA56" s="110">
        <f>SUM(I55:Y55)</f>
        <v>0</v>
      </c>
      <c r="AB56" s="44"/>
      <c r="AC56" s="44"/>
      <c r="AD56" s="44"/>
      <c r="AE56" s="44"/>
      <c r="AF56" s="44"/>
      <c r="AG56" s="44"/>
      <c r="AH56" s="44"/>
      <c r="AI56" s="99"/>
      <c r="AJ56" s="45">
        <f>SUM(J56:Z56)</f>
        <v>0</v>
      </c>
      <c r="AK56" s="43"/>
    </row>
    <row r="57" spans="2:38" s="123" customFormat="1" ht="12" customHeight="1">
      <c r="AA57" s="117">
        <f>'9-17期'!BP58+'18～34期'!BU58+'36～52期'!AK58</f>
        <v>104</v>
      </c>
      <c r="AE57" s="136">
        <v>16</v>
      </c>
      <c r="AF57" s="136"/>
      <c r="AG57" s="136"/>
      <c r="AH57" s="136"/>
      <c r="AI57" s="136"/>
      <c r="AJ57" s="136"/>
      <c r="AK57" s="136"/>
      <c r="AL57" s="138">
        <f>'6-8期'!AS58+'53期～'!AA57+'53期～'!AE57</f>
        <v>185</v>
      </c>
    </row>
    <row r="58" spans="2:38" ht="12" customHeight="1">
      <c r="AE58" s="135"/>
      <c r="AF58" s="135"/>
      <c r="AG58" s="135"/>
      <c r="AH58" s="135"/>
      <c r="AI58" s="139"/>
      <c r="AJ58" s="135"/>
      <c r="AK58" s="135"/>
      <c r="AL58" s="135"/>
    </row>
  </sheetData>
  <phoneticPr fontId="1"/>
  <pageMargins left="0.19685039370078741" right="0.19685039370078741" top="0.39370078740157483" bottom="0.39370078740157483" header="0.51181102362204722" footer="0.51181102362204722"/>
  <pageSetup paperSize="9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1-5期</vt:lpstr>
      <vt:lpstr>6-8期</vt:lpstr>
      <vt:lpstr>9-17期</vt:lpstr>
      <vt:lpstr>18～34期</vt:lpstr>
      <vt:lpstr>36～52期</vt:lpstr>
      <vt:lpstr>53期～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吉野大次郎</dc:creator>
  <cp:lastModifiedBy>山口貢三</cp:lastModifiedBy>
  <cp:lastPrinted>2017-02-05T01:26:50Z</cp:lastPrinted>
  <dcterms:created xsi:type="dcterms:W3CDTF">2006-01-18T03:36:11Z</dcterms:created>
  <dcterms:modified xsi:type="dcterms:W3CDTF">2022-11-07T02:07:01Z</dcterms:modified>
</cp:coreProperties>
</file>